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1-22\Live Music 21-22\"/>
    </mc:Choice>
  </mc:AlternateContent>
  <bookViews>
    <workbookView xWindow="-105" yWindow="-105" windowWidth="23250" windowHeight="12570" tabRatio="815"/>
  </bookViews>
  <sheets>
    <sheet name="Instructions" sheetId="31" r:id="rId1"/>
    <sheet name="Financement" sheetId="25" r:id="rId2"/>
    <sheet name="Sommaire du budget" sheetId="24" r:id="rId3"/>
    <sheet name="Budget - Activité 1" sheetId="16" r:id="rId4"/>
    <sheet name="Budget - Activité 2" sheetId="40" r:id="rId5"/>
    <sheet name="Budget - Activité 3" sheetId="41" r:id="rId6"/>
    <sheet name="Budget - Activité 4" sheetId="42" r:id="rId7"/>
    <sheet name="Budget - Activité 5" sheetId="43" r:id="rId8"/>
    <sheet name="Budget - Activité 6" sheetId="44" r:id="rId9"/>
    <sheet name="Budget - Activité 7" sheetId="45" r:id="rId10"/>
  </sheets>
  <definedNames>
    <definedName name="_xlnm._FilterDatabase" localSheetId="3" hidden="1">'Budget - Activité 1'!$A$7:$J$53</definedName>
    <definedName name="_xlnm._FilterDatabase" localSheetId="4" hidden="1">'Budget - Activité 2'!$A$7:$J$53</definedName>
    <definedName name="_xlnm._FilterDatabase" localSheetId="5" hidden="1">'Budget - Activité 3'!$A$7:$J$53</definedName>
    <definedName name="_xlnm._FilterDatabase" localSheetId="6" hidden="1">'Budget - Activité 4'!$A$7:$J$53</definedName>
    <definedName name="_xlnm._FilterDatabase" localSheetId="7" hidden="1">'Budget - Activité 5'!$A$7:$J$53</definedName>
    <definedName name="_xlnm._FilterDatabase" localSheetId="8" hidden="1">'Budget - Activité 6'!$A$7:$J$53</definedName>
    <definedName name="_xlnm._FilterDatabase" localSheetId="9" hidden="1">'Budget - Activité 7'!$A$7:$J$53</definedName>
    <definedName name="_xlnm.Print_Area" localSheetId="3">'Budget - Activité 1'!$A$1:$G$58</definedName>
    <definedName name="_xlnm.Print_Area" localSheetId="4">'Budget - Activité 2'!$A$1:$G$58</definedName>
    <definedName name="_xlnm.Print_Area" localSheetId="5">'Budget - Activité 3'!$A$1:$G$58</definedName>
    <definedName name="_xlnm.Print_Area" localSheetId="6">'Budget - Activité 4'!$A$1:$G$58</definedName>
    <definedName name="_xlnm.Print_Area" localSheetId="7">'Budget - Activité 5'!$A$1:$G$58</definedName>
    <definedName name="_xlnm.Print_Area" localSheetId="8">'Budget - Activité 6'!$A$1:$G$58</definedName>
    <definedName name="_xlnm.Print_Area" localSheetId="9">'Budget - Activité 7'!$A$1:$G$58</definedName>
    <definedName name="_xlnm.Print_Area" localSheetId="1">Financement!$A$1:$C$31</definedName>
    <definedName name="_xlnm.Print_Area" localSheetId="0">Instructions!$A$1:$A$8</definedName>
    <definedName name="_xlnm.Print_Area" localSheetId="2">'Sommaire du budget'!$A$1:$G$26</definedName>
    <definedName name="_xlnm.Print_Titles" localSheetId="3">'Budget - Activité 1'!$6:$7</definedName>
    <definedName name="_xlnm.Print_Titles" localSheetId="4">'Budget - Activité 2'!$6:$7</definedName>
    <definedName name="_xlnm.Print_Titles" localSheetId="5">'Budget - Activité 3'!$6:$7</definedName>
    <definedName name="_xlnm.Print_Titles" localSheetId="6">'Budget - Activité 4'!$6:$7</definedName>
    <definedName name="_xlnm.Print_Titles" localSheetId="7">'Budget - Activité 5'!$6:$7</definedName>
    <definedName name="_xlnm.Print_Titles" localSheetId="8">'Budget - Activité 6'!$6:$7</definedName>
    <definedName name="_xlnm.Print_Titles" localSheetId="9">'Budget - Activité 7'!$6:$7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40" l="1"/>
  <c r="D52" i="41"/>
  <c r="D52" i="42"/>
  <c r="D52" i="43"/>
  <c r="D52" i="44"/>
  <c r="D52" i="45"/>
  <c r="D52" i="16"/>
  <c r="C52" i="40"/>
  <c r="C52" i="41"/>
  <c r="C52" i="42"/>
  <c r="C52" i="43"/>
  <c r="C52" i="44"/>
  <c r="C52" i="45"/>
  <c r="C52" i="16"/>
  <c r="E51" i="40"/>
  <c r="E50" i="40"/>
  <c r="E49" i="40"/>
  <c r="E51" i="41"/>
  <c r="E50" i="41"/>
  <c r="E49" i="41"/>
  <c r="E51" i="42"/>
  <c r="E52" i="42" s="1"/>
  <c r="E50" i="42"/>
  <c r="E49" i="42"/>
  <c r="E51" i="43"/>
  <c r="E50" i="43"/>
  <c r="E52" i="43" s="1"/>
  <c r="E49" i="43"/>
  <c r="E51" i="44"/>
  <c r="E50" i="44"/>
  <c r="E49" i="44"/>
  <c r="E51" i="45"/>
  <c r="E50" i="45"/>
  <c r="E49" i="45"/>
  <c r="E51" i="16"/>
  <c r="E52" i="16" s="1"/>
  <c r="E50" i="16"/>
  <c r="E49" i="16"/>
  <c r="E48" i="40"/>
  <c r="E52" i="40" s="1"/>
  <c r="E48" i="41"/>
  <c r="E52" i="41" s="1"/>
  <c r="E48" i="42"/>
  <c r="E48" i="43"/>
  <c r="E48" i="44"/>
  <c r="E52" i="44" s="1"/>
  <c r="E48" i="45"/>
  <c r="E52" i="45" s="1"/>
  <c r="E48" i="16"/>
  <c r="E45" i="42"/>
  <c r="E45" i="16"/>
  <c r="D45" i="40"/>
  <c r="D45" i="41"/>
  <c r="D45" i="42"/>
  <c r="D45" i="43"/>
  <c r="D45" i="44"/>
  <c r="D45" i="45"/>
  <c r="D45" i="16"/>
  <c r="C45" i="40"/>
  <c r="C45" i="41"/>
  <c r="C45" i="42"/>
  <c r="C45" i="43"/>
  <c r="C45" i="44"/>
  <c r="C45" i="45"/>
  <c r="C45" i="16"/>
  <c r="E44" i="40"/>
  <c r="E43" i="40"/>
  <c r="E42" i="40"/>
  <c r="E44" i="41"/>
  <c r="E43" i="41"/>
  <c r="E42" i="41"/>
  <c r="E45" i="41" s="1"/>
  <c r="E44" i="42"/>
  <c r="E43" i="42"/>
  <c r="E42" i="42"/>
  <c r="E44" i="43"/>
  <c r="E43" i="43"/>
  <c r="E42" i="43"/>
  <c r="E44" i="44"/>
  <c r="E43" i="44"/>
  <c r="E42" i="44"/>
  <c r="E44" i="45"/>
  <c r="E43" i="45"/>
  <c r="E42" i="45"/>
  <c r="E45" i="45" s="1"/>
  <c r="E44" i="16"/>
  <c r="E43" i="16"/>
  <c r="E42" i="16"/>
  <c r="E41" i="40"/>
  <c r="E45" i="40" s="1"/>
  <c r="E41" i="41"/>
  <c r="E41" i="42"/>
  <c r="E41" i="43"/>
  <c r="E45" i="43" s="1"/>
  <c r="E41" i="44"/>
  <c r="E45" i="44" s="1"/>
  <c r="E41" i="45"/>
  <c r="E41" i="16"/>
  <c r="D39" i="40"/>
  <c r="D39" i="41"/>
  <c r="D39" i="42"/>
  <c r="D39" i="43"/>
  <c r="D39" i="44"/>
  <c r="D39" i="45"/>
  <c r="D39" i="16"/>
  <c r="C39" i="40"/>
  <c r="C39" i="41"/>
  <c r="C39" i="42"/>
  <c r="C39" i="43"/>
  <c r="C39" i="44"/>
  <c r="C39" i="45"/>
  <c r="C39" i="16"/>
  <c r="E38" i="40"/>
  <c r="E37" i="40"/>
  <c r="E36" i="40"/>
  <c r="E35" i="40"/>
  <c r="E34" i="40"/>
  <c r="E33" i="40"/>
  <c r="E32" i="40"/>
  <c r="E31" i="40"/>
  <c r="E38" i="41"/>
  <c r="E37" i="41"/>
  <c r="E36" i="41"/>
  <c r="E35" i="41"/>
  <c r="E34" i="41"/>
  <c r="E39" i="41" s="1"/>
  <c r="E33" i="41"/>
  <c r="E32" i="41"/>
  <c r="E31" i="41"/>
  <c r="E38" i="42"/>
  <c r="E37" i="42"/>
  <c r="E36" i="42"/>
  <c r="E35" i="42"/>
  <c r="E34" i="42"/>
  <c r="E33" i="42"/>
  <c r="E32" i="42"/>
  <c r="E31" i="42"/>
  <c r="E38" i="43"/>
  <c r="E37" i="43"/>
  <c r="E36" i="43"/>
  <c r="E35" i="43"/>
  <c r="E34" i="43"/>
  <c r="E33" i="43"/>
  <c r="E32" i="43"/>
  <c r="E31" i="43"/>
  <c r="E38" i="44"/>
  <c r="E37" i="44"/>
  <c r="E36" i="44"/>
  <c r="E35" i="44"/>
  <c r="E34" i="44"/>
  <c r="E33" i="44"/>
  <c r="E32" i="44"/>
  <c r="E31" i="44"/>
  <c r="E38" i="45"/>
  <c r="E37" i="45"/>
  <c r="E36" i="45"/>
  <c r="E35" i="45"/>
  <c r="E34" i="45"/>
  <c r="E39" i="45" s="1"/>
  <c r="E33" i="45"/>
  <c r="E32" i="45"/>
  <c r="E31" i="45"/>
  <c r="E38" i="16"/>
  <c r="E37" i="16"/>
  <c r="E36" i="16"/>
  <c r="E35" i="16"/>
  <c r="E34" i="16"/>
  <c r="E33" i="16"/>
  <c r="E32" i="16"/>
  <c r="E31" i="16"/>
  <c r="E30" i="40"/>
  <c r="E39" i="40" s="1"/>
  <c r="E30" i="41"/>
  <c r="E30" i="42"/>
  <c r="E39" i="42" s="1"/>
  <c r="E30" i="43"/>
  <c r="E39" i="43" s="1"/>
  <c r="E30" i="44"/>
  <c r="E39" i="44" s="1"/>
  <c r="E30" i="45"/>
  <c r="E30" i="16"/>
  <c r="E39" i="16" s="1"/>
  <c r="D28" i="40"/>
  <c r="D28" i="41"/>
  <c r="D28" i="42"/>
  <c r="D28" i="43"/>
  <c r="D28" i="44"/>
  <c r="D28" i="45"/>
  <c r="D28" i="16"/>
  <c r="C28" i="40"/>
  <c r="C28" i="41"/>
  <c r="C28" i="42"/>
  <c r="C28" i="43"/>
  <c r="C28" i="44"/>
  <c r="C28" i="45"/>
  <c r="C28" i="16"/>
  <c r="E27" i="40"/>
  <c r="E26" i="40"/>
  <c r="E25" i="40"/>
  <c r="E24" i="40"/>
  <c r="E23" i="40"/>
  <c r="E28" i="40" s="1"/>
  <c r="E22" i="40"/>
  <c r="E21" i="40"/>
  <c r="E27" i="41"/>
  <c r="E26" i="41"/>
  <c r="E25" i="41"/>
  <c r="E24" i="41"/>
  <c r="E23" i="41"/>
  <c r="E22" i="41"/>
  <c r="E28" i="41" s="1"/>
  <c r="E21" i="41"/>
  <c r="E27" i="42"/>
  <c r="E26" i="42"/>
  <c r="E25" i="42"/>
  <c r="E24" i="42"/>
  <c r="E23" i="42"/>
  <c r="E22" i="42"/>
  <c r="E21" i="42"/>
  <c r="E27" i="43"/>
  <c r="E26" i="43"/>
  <c r="E25" i="43"/>
  <c r="E24" i="43"/>
  <c r="E23" i="43"/>
  <c r="E22" i="43"/>
  <c r="E21" i="43"/>
  <c r="E27" i="44"/>
  <c r="E26" i="44"/>
  <c r="E25" i="44"/>
  <c r="E24" i="44"/>
  <c r="E23" i="44"/>
  <c r="E28" i="44" s="1"/>
  <c r="E22" i="44"/>
  <c r="E21" i="44"/>
  <c r="E27" i="45"/>
  <c r="E26" i="45"/>
  <c r="E25" i="45"/>
  <c r="E24" i="45"/>
  <c r="E23" i="45"/>
  <c r="E22" i="45"/>
  <c r="E28" i="45" s="1"/>
  <c r="E21" i="45"/>
  <c r="E27" i="16"/>
  <c r="E26" i="16"/>
  <c r="E25" i="16"/>
  <c r="E24" i="16"/>
  <c r="E23" i="16"/>
  <c r="E22" i="16"/>
  <c r="E21" i="16"/>
  <c r="E20" i="40"/>
  <c r="E20" i="41"/>
  <c r="E20" i="42"/>
  <c r="E28" i="42" s="1"/>
  <c r="E20" i="43"/>
  <c r="E28" i="43" s="1"/>
  <c r="E20" i="44"/>
  <c r="E20" i="45"/>
  <c r="E20" i="16"/>
  <c r="E28" i="16" s="1"/>
  <c r="D18" i="40"/>
  <c r="D18" i="41"/>
  <c r="D18" i="42"/>
  <c r="D18" i="43"/>
  <c r="D18" i="44"/>
  <c r="D18" i="45"/>
  <c r="D18" i="16"/>
  <c r="C18" i="40"/>
  <c r="C18" i="41"/>
  <c r="C18" i="42"/>
  <c r="C18" i="43"/>
  <c r="C18" i="44"/>
  <c r="C18" i="45"/>
  <c r="C18" i="16"/>
  <c r="E17" i="40"/>
  <c r="E16" i="40"/>
  <c r="E15" i="40"/>
  <c r="E14" i="40"/>
  <c r="E13" i="40"/>
  <c r="E12" i="40"/>
  <c r="E11" i="40"/>
  <c r="E10" i="40"/>
  <c r="E18" i="40" s="1"/>
  <c r="E17" i="41"/>
  <c r="E16" i="41"/>
  <c r="E15" i="41"/>
  <c r="E14" i="41"/>
  <c r="E13" i="41"/>
  <c r="E12" i="41"/>
  <c r="E11" i="41"/>
  <c r="E10" i="41"/>
  <c r="E17" i="42"/>
  <c r="E16" i="42"/>
  <c r="E15" i="42"/>
  <c r="E14" i="42"/>
  <c r="E13" i="42"/>
  <c r="E12" i="42"/>
  <c r="E11" i="42"/>
  <c r="E10" i="42"/>
  <c r="E17" i="43"/>
  <c r="E16" i="43"/>
  <c r="E15" i="43"/>
  <c r="E14" i="43"/>
  <c r="E13" i="43"/>
  <c r="E12" i="43"/>
  <c r="E11" i="43"/>
  <c r="E10" i="43"/>
  <c r="E17" i="44"/>
  <c r="E16" i="44"/>
  <c r="E15" i="44"/>
  <c r="E14" i="44"/>
  <c r="E13" i="44"/>
  <c r="E12" i="44"/>
  <c r="E11" i="44"/>
  <c r="E10" i="44"/>
  <c r="E18" i="44" s="1"/>
  <c r="E17" i="45"/>
  <c r="E16" i="45"/>
  <c r="E15" i="45"/>
  <c r="E14" i="45"/>
  <c r="E13" i="45"/>
  <c r="E12" i="45"/>
  <c r="E11" i="45"/>
  <c r="E10" i="45"/>
  <c r="E17" i="16"/>
  <c r="E16" i="16"/>
  <c r="E15" i="16"/>
  <c r="E14" i="16"/>
  <c r="E13" i="16"/>
  <c r="E12" i="16"/>
  <c r="E11" i="16"/>
  <c r="E10" i="16"/>
  <c r="E9" i="40"/>
  <c r="E9" i="41"/>
  <c r="E18" i="41" s="1"/>
  <c r="E9" i="42"/>
  <c r="E18" i="42" s="1"/>
  <c r="E9" i="43"/>
  <c r="E18" i="43" s="1"/>
  <c r="E9" i="44"/>
  <c r="E9" i="45"/>
  <c r="E18" i="45" s="1"/>
  <c r="E9" i="16"/>
  <c r="E18" i="16" s="1"/>
  <c r="B9" i="25" l="1"/>
  <c r="G13" i="24" l="1"/>
  <c r="G12" i="24"/>
  <c r="G11" i="24"/>
  <c r="G10" i="24"/>
  <c r="G9" i="24"/>
  <c r="G8" i="24"/>
  <c r="B12" i="24"/>
  <c r="B8" i="24"/>
  <c r="XFD49" i="45"/>
  <c r="B6" i="45"/>
  <c r="B13" i="24" s="1"/>
  <c r="B2" i="45"/>
  <c r="XFD49" i="44"/>
  <c r="B6" i="44"/>
  <c r="B2" i="44"/>
  <c r="XFD49" i="43"/>
  <c r="D46" i="43"/>
  <c r="B6" i="43"/>
  <c r="B11" i="24" s="1"/>
  <c r="B2" i="43"/>
  <c r="XFD49" i="42"/>
  <c r="B6" i="42"/>
  <c r="B10" i="24" s="1"/>
  <c r="B2" i="42"/>
  <c r="XFD49" i="41"/>
  <c r="B6" i="41"/>
  <c r="B9" i="24" s="1"/>
  <c r="B2" i="41"/>
  <c r="D46" i="40"/>
  <c r="C53" i="40"/>
  <c r="B6" i="40"/>
  <c r="B2" i="40"/>
  <c r="C8" i="24" l="1"/>
  <c r="C53" i="45"/>
  <c r="D46" i="45"/>
  <c r="C53" i="44"/>
  <c r="D46" i="44"/>
  <c r="C53" i="43"/>
  <c r="D46" i="42"/>
  <c r="C53" i="42"/>
  <c r="C46" i="42"/>
  <c r="C53" i="41"/>
  <c r="D46" i="41"/>
  <c r="C46" i="45"/>
  <c r="D53" i="45"/>
  <c r="D13" i="24" s="1"/>
  <c r="C46" i="44"/>
  <c r="D53" i="44"/>
  <c r="D12" i="24" s="1"/>
  <c r="C46" i="43"/>
  <c r="E46" i="43" s="1"/>
  <c r="D53" i="43"/>
  <c r="D11" i="24" s="1"/>
  <c r="D53" i="42"/>
  <c r="D10" i="24" s="1"/>
  <c r="C46" i="41"/>
  <c r="E46" i="41" s="1"/>
  <c r="D53" i="41"/>
  <c r="D9" i="24" s="1"/>
  <c r="C46" i="40"/>
  <c r="E46" i="40" s="1"/>
  <c r="D53" i="40"/>
  <c r="D8" i="24" s="1"/>
  <c r="XFD49" i="40"/>
  <c r="B21" i="25"/>
  <c r="C9" i="24" l="1"/>
  <c r="E53" i="41"/>
  <c r="C11" i="24"/>
  <c r="E53" i="43"/>
  <c r="C13" i="24"/>
  <c r="E53" i="45"/>
  <c r="E53" i="40"/>
  <c r="C10" i="24"/>
  <c r="E53" i="42"/>
  <c r="E10" i="24" s="1"/>
  <c r="C12" i="24"/>
  <c r="E53" i="44"/>
  <c r="E46" i="45"/>
  <c r="E13" i="24"/>
  <c r="E46" i="44"/>
  <c r="E12" i="24"/>
  <c r="E11" i="24"/>
  <c r="E46" i="42"/>
  <c r="E9" i="24"/>
  <c r="E8" i="24"/>
  <c r="C31" i="25"/>
  <c r="B26" i="25"/>
  <c r="E58" i="40" l="1"/>
  <c r="E57" i="40"/>
  <c r="E57" i="45"/>
  <c r="E58" i="45"/>
  <c r="E57" i="44"/>
  <c r="E58" i="44"/>
  <c r="E57" i="43"/>
  <c r="E58" i="43"/>
  <c r="E57" i="42"/>
  <c r="E58" i="42"/>
  <c r="E57" i="41"/>
  <c r="E58" i="41"/>
  <c r="D53" i="16" l="1"/>
  <c r="C53" i="16"/>
  <c r="C46" i="16"/>
  <c r="D46" i="16"/>
  <c r="E53" i="16" l="1"/>
  <c r="E46" i="16"/>
  <c r="XFD49" i="16"/>
  <c r="G7" i="24"/>
  <c r="G14" i="24" s="1"/>
  <c r="E58" i="16" l="1"/>
  <c r="E57" i="16"/>
  <c r="B6" i="16"/>
  <c r="B2" i="16"/>
  <c r="B2" i="24"/>
  <c r="B10" i="25"/>
  <c r="C9" i="25" l="1"/>
  <c r="B11" i="25"/>
  <c r="B7" i="24"/>
  <c r="C11" i="25" l="1"/>
  <c r="B28" i="25"/>
  <c r="B30" i="25"/>
  <c r="B25" i="25"/>
  <c r="C25" i="25" s="1"/>
  <c r="B27" i="25"/>
  <c r="C27" i="25" s="1"/>
  <c r="B29" i="25"/>
  <c r="C30" i="25" l="1"/>
  <c r="C28" i="25"/>
  <c r="B31" i="25"/>
  <c r="C7" i="24" l="1"/>
  <c r="C14" i="24" s="1"/>
  <c r="D7" i="24"/>
  <c r="D14" i="24" s="1"/>
  <c r="E7" i="24" l="1"/>
  <c r="E14" i="24" s="1"/>
  <c r="G26" i="24" l="1"/>
  <c r="G20" i="24"/>
  <c r="G18" i="24"/>
  <c r="G17" i="24"/>
  <c r="G24" i="24"/>
  <c r="G23" i="24"/>
  <c r="G25" i="24" l="1"/>
  <c r="G19" i="24"/>
</calcChain>
</file>

<file path=xl/sharedStrings.xml><?xml version="1.0" encoding="utf-8"?>
<sst xmlns="http://schemas.openxmlformats.org/spreadsheetml/2006/main" count="334" uniqueCount="107">
  <si>
    <t>TOTAL</t>
  </si>
  <si>
    <t>Please Complete</t>
  </si>
  <si>
    <t xml:space="preserve"> </t>
  </si>
  <si>
    <t>YES</t>
  </si>
  <si>
    <t>NO</t>
  </si>
  <si>
    <t>TEST</t>
  </si>
  <si>
    <t>DESCRIPTION</t>
  </si>
  <si>
    <t>Vous trouverez ci-dessous la liste des onglets de la fiche de calcul :</t>
  </si>
  <si>
    <r>
      <t xml:space="preserve">2. </t>
    </r>
    <r>
      <rPr>
        <b/>
        <i/>
        <sz val="12"/>
        <rFont val="Arial"/>
        <family val="2"/>
      </rPr>
      <t>Sommaire du budget :</t>
    </r>
    <r>
      <rPr>
        <b/>
        <sz val="12"/>
        <rFont val="Arial"/>
        <family val="2"/>
      </rPr>
      <t xml:space="preserve"> </t>
    </r>
    <r>
      <rPr>
        <sz val="12"/>
        <rFont val="Arial"/>
        <family val="2"/>
      </rPr>
      <t xml:space="preserve">AUCUNE ACTION REQUISE. Cette feuille de calcul se remplit automatiquement. Veuillez passer à la feuille de calcul du budget pour chaque activité dans l'onglet </t>
    </r>
    <r>
      <rPr>
        <b/>
        <sz val="12"/>
        <rFont val="Arial"/>
        <family val="2"/>
      </rPr>
      <t>Budget - Activité X.</t>
    </r>
  </si>
  <si>
    <r>
      <t xml:space="preserve">3. </t>
    </r>
    <r>
      <rPr>
        <b/>
        <i/>
        <sz val="12"/>
        <rFont val="Arial"/>
        <family val="2"/>
      </rPr>
      <t xml:space="preserve">Budget - Activité X : </t>
    </r>
    <r>
      <rPr>
        <sz val="12"/>
        <rFont val="Arial"/>
        <family val="2"/>
      </rPr>
      <t xml:space="preserve">Veuillez remplir les cellules VERTES. Vous pouvez ajouter ou supprimer des rangées, au besoin. Toute autre information se remplira automatiquement. </t>
    </r>
  </si>
  <si>
    <t>EXIGENCES DU FONDS ONTARIEN D’INVESTISSEMENT DANS L’INDUSTRIE DE LA MUSIQUE</t>
  </si>
  <si>
    <t>BUDGET TOTAL</t>
  </si>
  <si>
    <t>AUTRE FINANCEMENT PUBLIC (EN ATTENTE DE CONFIRMATION)</t>
  </si>
  <si>
    <t>AUTRE FINANCEMENT PUBLIC (CONFIRMÉ)</t>
  </si>
  <si>
    <t>SERVICES EN NATURE OU À TITRE GRATUIT</t>
  </si>
  <si>
    <t>FINANCEMENT PRIVÉ</t>
  </si>
  <si>
    <t>AUTOFINANCEMENT</t>
  </si>
  <si>
    <t>SOURCES DE FINANCEMENT</t>
  </si>
  <si>
    <t>MONTANT</t>
  </si>
  <si>
    <t>PLAN FINANCIER</t>
  </si>
  <si>
    <t>ADMISSIBILITÉ FINANCIÈRE</t>
  </si>
  <si>
    <t>- Veuillez remplir les cellules VERTES.</t>
  </si>
  <si>
    <t>Instructions :</t>
  </si>
  <si>
    <t xml:space="preserve">Nom de l'organisation : </t>
  </si>
  <si>
    <t>POURCENTAGE</t>
  </si>
  <si>
    <r>
      <rPr>
        <b/>
        <sz val="12"/>
        <rFont val="Arial"/>
        <family val="2"/>
      </rPr>
      <t xml:space="preserve">TEST : </t>
    </r>
    <r>
      <rPr>
        <sz val="12"/>
        <rFont val="Arial"/>
        <family val="2"/>
      </rPr>
      <t xml:space="preserve">Le budget total (onglet </t>
    </r>
    <r>
      <rPr>
        <i/>
        <sz val="12"/>
        <rFont val="Arial"/>
        <family val="2"/>
      </rPr>
      <t>Plan financier</t>
    </r>
    <r>
      <rPr>
        <sz val="12"/>
        <rFont val="Arial"/>
        <family val="2"/>
      </rPr>
      <t xml:space="preserve">) doit être égal au total des dépenses (onglet </t>
    </r>
    <r>
      <rPr>
        <i/>
        <sz val="12"/>
        <rFont val="Arial"/>
        <family val="2"/>
      </rPr>
      <t>Sommaire du budget</t>
    </r>
    <r>
      <rPr>
        <sz val="12"/>
        <rFont val="Arial"/>
        <family val="2"/>
      </rPr>
      <t>).</t>
    </r>
  </si>
  <si>
    <r>
      <t xml:space="preserve">25 % MAXIMUM : </t>
    </r>
    <r>
      <rPr>
        <sz val="12"/>
        <rFont val="Arial"/>
        <family val="2"/>
      </rPr>
      <t>Les services en nature ne peuvent dépasser 25 % du budget total.</t>
    </r>
  </si>
  <si>
    <r>
      <rPr>
        <b/>
        <sz val="12"/>
        <rFont val="Arial"/>
        <family val="2"/>
      </rPr>
      <t xml:space="preserve">50 % MAXIMUM : </t>
    </r>
    <r>
      <rPr>
        <sz val="12"/>
        <rFont val="Arial"/>
        <family val="2"/>
      </rPr>
      <t xml:space="preserve">Le financement total provenant de toutes les sources publiques (c.-à-d. le gouvernement, le Fonds ontarien d'investissement dans l'industrie de la musique) ne peut dépasser 50 % du budget total. </t>
    </r>
  </si>
  <si>
    <t>DÉPENSES EN NATURE</t>
  </si>
  <si>
    <t>FRAIS ADMINISTRATIFS ET INDIRECTS</t>
  </si>
  <si>
    <r>
      <t xml:space="preserve">TOTAL </t>
    </r>
    <r>
      <rPr>
        <sz val="12"/>
        <rFont val="Arial"/>
        <family val="2"/>
      </rPr>
      <t>de toutes les activités admissibles, excluant  les frais administratifs et indirects</t>
    </r>
  </si>
  <si>
    <r>
      <t xml:space="preserve">TOTAL </t>
    </r>
    <r>
      <rPr>
        <sz val="12"/>
        <rFont val="Arial"/>
        <family val="2"/>
      </rPr>
      <t>de tous  les frais administratifs et indirects</t>
    </r>
  </si>
  <si>
    <r>
      <t xml:space="preserve">POURCENTAGE </t>
    </r>
    <r>
      <rPr>
        <sz val="12"/>
        <rFont val="Arial"/>
        <family val="2"/>
      </rPr>
      <t xml:space="preserve">de tous les frais administratifs et indirects </t>
    </r>
  </si>
  <si>
    <r>
      <t xml:space="preserve">TEST D'ADMISSIBILITÉ : </t>
    </r>
    <r>
      <rPr>
        <sz val="12"/>
        <rFont val="Arial"/>
        <family val="2"/>
      </rPr>
      <t>Les frais administratifs et indirects ne peuvent pas dépasser 25 % du total de toutes les activités admissibles.</t>
    </r>
  </si>
  <si>
    <r>
      <t xml:space="preserve">TOTAL </t>
    </r>
    <r>
      <rPr>
        <sz val="12"/>
        <rFont val="Arial"/>
        <family val="2"/>
      </rPr>
      <t>de toutes les dépenses en nature</t>
    </r>
  </si>
  <si>
    <r>
      <t xml:space="preserve">TOTAL </t>
    </r>
    <r>
      <rPr>
        <sz val="12"/>
        <rFont val="Arial"/>
        <family val="2"/>
      </rPr>
      <t>de toutes les activités</t>
    </r>
  </si>
  <si>
    <r>
      <t xml:space="preserve">POURCENTAGE </t>
    </r>
    <r>
      <rPr>
        <sz val="12"/>
        <rFont val="Arial"/>
        <family val="2"/>
      </rPr>
      <t>de toutes les dépenses en nature</t>
    </r>
  </si>
  <si>
    <r>
      <t xml:space="preserve">TEST D'ADMISSIBILITÉ : </t>
    </r>
    <r>
      <rPr>
        <sz val="12"/>
        <rFont val="Arial"/>
        <family val="2"/>
      </rPr>
      <t>Les dépenses en nature ne peuvent pas dépasser 25 % du total de toutes les activités.</t>
    </r>
  </si>
  <si>
    <t>TOTAL DE TOUTES LES ACTIVITÉS :</t>
  </si>
  <si>
    <r>
      <t>Budget - Activité n</t>
    </r>
    <r>
      <rPr>
        <vertAlign val="superscript"/>
        <sz val="12"/>
        <rFont val="Arial"/>
        <family val="2"/>
      </rPr>
      <t>o</t>
    </r>
    <r>
      <rPr>
        <sz val="12"/>
        <rFont val="Arial"/>
        <family val="2"/>
      </rPr>
      <t xml:space="preserve"> 1</t>
    </r>
  </si>
  <si>
    <r>
      <t>Budget - Activité n</t>
    </r>
    <r>
      <rPr>
        <vertAlign val="superscript"/>
        <sz val="12"/>
        <rFont val="Arial"/>
        <family val="2"/>
      </rPr>
      <t>o</t>
    </r>
    <r>
      <rPr>
        <sz val="12"/>
        <rFont val="Arial"/>
        <family val="2"/>
      </rPr>
      <t xml:space="preserve"> 2</t>
    </r>
  </si>
  <si>
    <r>
      <t>Budget - Activité n</t>
    </r>
    <r>
      <rPr>
        <vertAlign val="superscript"/>
        <sz val="12"/>
        <rFont val="Arial"/>
        <family val="2"/>
      </rPr>
      <t>o</t>
    </r>
    <r>
      <rPr>
        <sz val="12"/>
        <rFont val="Arial"/>
        <family val="2"/>
      </rPr>
      <t xml:space="preserve"> 3</t>
    </r>
  </si>
  <si>
    <r>
      <t>Budget - Activité n</t>
    </r>
    <r>
      <rPr>
        <vertAlign val="superscript"/>
        <sz val="12"/>
        <rFont val="Arial"/>
        <family val="2"/>
      </rPr>
      <t>o</t>
    </r>
    <r>
      <rPr>
        <sz val="12"/>
        <rFont val="Arial"/>
        <family val="2"/>
      </rPr>
      <t xml:space="preserve"> 4</t>
    </r>
  </si>
  <si>
    <r>
      <t>Budget - Activité n</t>
    </r>
    <r>
      <rPr>
        <vertAlign val="superscript"/>
        <sz val="12"/>
        <rFont val="Arial"/>
        <family val="2"/>
      </rPr>
      <t>o</t>
    </r>
    <r>
      <rPr>
        <sz val="12"/>
        <rFont val="Arial"/>
        <family val="2"/>
      </rPr>
      <t xml:space="preserve"> 5</t>
    </r>
  </si>
  <si>
    <r>
      <t>Budget - Activité n</t>
    </r>
    <r>
      <rPr>
        <vertAlign val="superscript"/>
        <sz val="12"/>
        <rFont val="Arial"/>
        <family val="2"/>
      </rPr>
      <t xml:space="preserve">o </t>
    </r>
    <r>
      <rPr>
        <sz val="12"/>
        <rFont val="Arial"/>
        <family val="2"/>
      </rPr>
      <t>6</t>
    </r>
  </si>
  <si>
    <r>
      <t>Budget - Activité n</t>
    </r>
    <r>
      <rPr>
        <vertAlign val="superscript"/>
        <sz val="12"/>
        <rFont val="Arial"/>
        <family val="2"/>
      </rPr>
      <t>o</t>
    </r>
    <r>
      <rPr>
        <sz val="12"/>
        <rFont val="Arial"/>
        <family val="2"/>
      </rPr>
      <t xml:space="preserve"> 7</t>
    </r>
  </si>
  <si>
    <t>NOM DE L'ONGLET</t>
  </si>
  <si>
    <t>SOMMAIRE DU BUDGET</t>
  </si>
  <si>
    <t>TITRE DE L'ACTIVITÉ</t>
  </si>
  <si>
    <t>CHARGE AYANT UN EFFET SUR LA TRÉSORERIE</t>
  </si>
  <si>
    <t>DÉPENSES EN ESPÈCES</t>
  </si>
  <si>
    <t>COÛT TOTAL</t>
  </si>
  <si>
    <t>DEMANDE AU FONDS D'INVESTISSEMENT DANS L'INDUSTRIE DE LA MUSIQUE</t>
  </si>
  <si>
    <r>
      <t xml:space="preserve">- AUCUNE ACTION REQUISE : Cette feuille de calcul se remplit automatiquement. 
-  Veuillez passer à la feuille de calcul du budget pour chaque activité dans l'onglet </t>
    </r>
    <r>
      <rPr>
        <b/>
        <i/>
        <sz val="12"/>
        <rFont val="Arial"/>
        <family val="2"/>
      </rPr>
      <t>Budget - Activité X</t>
    </r>
    <r>
      <rPr>
        <i/>
        <sz val="12"/>
        <rFont val="Arial"/>
        <family val="2"/>
      </rPr>
      <t>.</t>
    </r>
  </si>
  <si>
    <t>Nom de l'organisation</t>
  </si>
  <si>
    <t>Nom de l'organisation :</t>
  </si>
  <si>
    <t xml:space="preserve">Titre d'activité : </t>
  </si>
  <si>
    <t>ÉLÉMENT DE DÉPENSES</t>
  </si>
  <si>
    <t>NOTES DE PIED DE PAGE :</t>
  </si>
  <si>
    <t>NOTA 1 : Transactions entre parties apparentées</t>
  </si>
  <si>
    <t>Tout coût d'activité qui sera payé à une partie apparentée doit être déclaré sur le modèle de transaction entre parties apparentées. Les parties apparentées existent lorsqu'une partie a la capacité d'exercer, directement ou indirectement, un contrôle, un contrôle conjoint ou une influence considérable sur l'autre partie. Deux ou plusieurs parties sont apparentées lorsqu'elles sont soumises à un contrôle commun, un contrôle conjoint ou une influence considérable commune. Les parties apparentées comprennent également la direction et les membres de la famille immédiate. Veuillez consulter le modèle de transactions entre parties apparentées pour plus d'informations.</t>
  </si>
  <si>
    <t xml:space="preserve">NOTA 2 : Frais administratifs et indirects </t>
  </si>
  <si>
    <t>Les coûts des éléments tels que les salaires du personnel, les locaux et les services d'entreprise qui sont directement utilisés dans la réalisation des activités prévues (jusqu'à un maximum de 25 % des coûts totaux de l'activité).</t>
  </si>
  <si>
    <t>NOTA 3 : Limites des dépenses en immobilisations</t>
  </si>
  <si>
    <r>
      <t xml:space="preserve">Les allocations budgétaires pour les dépenses d'investissement, telles que les achats d'équipement sont éligibles si elles sont nécessaires à une activité (telle que l'infrastructure numérique et l'innovation). Pour plus d'informations, veuillez consulter la section </t>
    </r>
    <r>
      <rPr>
        <i/>
        <sz val="12"/>
        <rFont val="Arial"/>
        <family val="2"/>
      </rPr>
      <t>Activités et dépenses admissibles</t>
    </r>
    <r>
      <rPr>
        <sz val="12"/>
        <rFont val="Arial"/>
        <family val="2"/>
      </rPr>
      <t xml:space="preserve"> des Lignes directrices du volet Initiatives pour l'industrie de la musique.</t>
    </r>
  </si>
  <si>
    <t>FRAIS ADMINISTRATIFS ET INDIRECTS 
(VOIR NOTE 2)</t>
  </si>
  <si>
    <t>TOTAL (À L'EXCLUSION DES FRAIS ADMINISTRATIFS ET INDIRECTS)</t>
  </si>
  <si>
    <t>SOUS-TOTAL</t>
  </si>
  <si>
    <t>DESCRIPTION DES DÉPENSES</t>
  </si>
  <si>
    <t>TOTAL DES DÉPENSES</t>
  </si>
  <si>
    <t>LIEU DE LA DÉPENSE (si la dépense est engagée à l'extérieur de l'Ontario, indiquez-le)</t>
  </si>
  <si>
    <t>TRANSACTION ENTRE PARTIES APPARENTÉES
(Marquez d'un "X" si tel est le cas) (VOIR NOTE 1)</t>
  </si>
  <si>
    <t>Pourcentage des frais administratifs et indirects</t>
  </si>
  <si>
    <t>Pourcentage des dépenses en nature</t>
  </si>
  <si>
    <t>(Ne peut pas dépasser 25 % du total des dépenses)</t>
  </si>
  <si>
    <t>(Ne peut pas dépasser 25 % du total des dépenses, à l'exclusion des frais administratifs et indirects)</t>
  </si>
  <si>
    <t>40 % DU REVENU TOTAL MOYEN SUR DEUX ANS</t>
  </si>
  <si>
    <r>
      <t xml:space="preserve">10 % MINIMUM : </t>
    </r>
    <r>
      <rPr>
        <sz val="12"/>
        <rFont val="Arial"/>
        <family val="2"/>
      </rPr>
      <t>Le montant autofinancé  par le demandeur doit être au moins égal à 10 % du budget total prévu.</t>
    </r>
  </si>
  <si>
    <r>
      <t>1.</t>
    </r>
    <r>
      <rPr>
        <b/>
        <i/>
        <sz val="12"/>
        <rFont val="Arial"/>
        <family val="2"/>
      </rPr>
      <t xml:space="preserve"> Plan de financement : </t>
    </r>
    <r>
      <rPr>
        <i/>
        <sz val="12"/>
        <rFont val="Arial"/>
        <family val="2"/>
      </rPr>
      <t xml:space="preserve">Veuillez remplir les cellules VERTES. Toute autre information sera remplie automatiquement. </t>
    </r>
  </si>
  <si>
    <t>Une fois rempli, ce document doit être versé sur le Portail de demande en ligne (PDL) dans le cadre de votre demande au volet Promotion des concerts du FOIIM.</t>
  </si>
  <si>
    <t>DEMANDE AU FOIIM</t>
  </si>
  <si>
    <t>DEMANDE MAXIMUM DE L'AUTEUR DE LA DEMANDE AU FOIIM</t>
  </si>
  <si>
    <t>ADMISSIBILITÉ DE LA DEMANDE AU FOIIM</t>
  </si>
  <si>
    <t>REVENUS DU DEMANDEUR</t>
  </si>
  <si>
    <r>
      <rPr>
        <b/>
        <sz val="12"/>
        <rFont val="Arial"/>
        <family val="2"/>
      </rPr>
      <t xml:space="preserve">50 % MAXIMUM : </t>
    </r>
    <r>
      <rPr>
        <sz val="12"/>
        <rFont val="Arial"/>
        <family val="2"/>
      </rPr>
      <t xml:space="preserve">Le montant demandé au Fonds ontarien d'investissement dans l'industrie de la musique ne peut pas dépasser 50 % du budget total prévu. </t>
    </r>
  </si>
  <si>
    <r>
      <t xml:space="preserve">25 % MAXIMUM : </t>
    </r>
    <r>
      <rPr>
        <sz val="12"/>
        <rFont val="Arial"/>
        <family val="2"/>
      </rPr>
      <t xml:space="preserve">Les services en nature ne peuvent pas dépasser 25 % du budget total.
</t>
    </r>
    <r>
      <rPr>
        <b/>
        <sz val="12"/>
        <rFont val="Arial"/>
        <family val="2"/>
      </rPr>
      <t>TEST :</t>
    </r>
    <r>
      <rPr>
        <sz val="12"/>
        <rFont val="Arial"/>
        <family val="2"/>
      </rPr>
      <t xml:space="preserve"> Les dépenses des services en nature ou à titre gratuit (onglet </t>
    </r>
    <r>
      <rPr>
        <i/>
        <sz val="12"/>
        <rFont val="Arial"/>
        <family val="2"/>
      </rPr>
      <t>Plan de financement</t>
    </r>
    <r>
      <rPr>
        <sz val="12"/>
        <rFont val="Arial"/>
        <family val="2"/>
      </rPr>
      <t xml:space="preserve">) doivent être ÉGALES au total de toutes les dépenses en nature (onglet </t>
    </r>
    <r>
      <rPr>
        <i/>
        <sz val="12"/>
        <rFont val="Arial"/>
        <family val="2"/>
      </rPr>
      <t>Sommaire du budget</t>
    </r>
    <r>
      <rPr>
        <sz val="12"/>
        <rFont val="Arial"/>
        <family val="2"/>
      </rPr>
      <t>).</t>
    </r>
  </si>
  <si>
    <r>
      <rPr>
        <b/>
        <sz val="12"/>
        <rFont val="Arial"/>
        <family val="2"/>
      </rPr>
      <t xml:space="preserve">50 % MAXIMUM : </t>
    </r>
    <r>
      <rPr>
        <sz val="12"/>
        <rFont val="Arial"/>
        <family val="2"/>
      </rPr>
      <t xml:space="preserve">Le financement total provenant de toutes les sources publiques (c.-à-d. le gouvernement, le Fonds ontarien d'investissement dans l'industrie de la musique) ne peut pas dépasser 50 % du budget total. </t>
    </r>
  </si>
  <si>
    <r>
      <rPr>
        <b/>
        <sz val="12"/>
        <rFont val="Arial"/>
        <family val="2"/>
      </rPr>
      <t xml:space="preserve">50 % MAXIMUM : </t>
    </r>
    <r>
      <rPr>
        <sz val="12"/>
        <rFont val="Arial"/>
        <family val="2"/>
      </rPr>
      <t xml:space="preserve">Le montant demandé  au Fonds ontarien d'investissement dans l'industrie de la musique ne peut pas dépasser 50 % du budget total prévu. 
</t>
    </r>
    <r>
      <rPr>
        <b/>
        <sz val="12"/>
        <rFont val="Arial"/>
        <family val="2"/>
      </rPr>
      <t xml:space="preserve">40 % MAXIMUM : </t>
    </r>
    <r>
      <rPr>
        <sz val="12"/>
        <rFont val="Arial"/>
        <family val="2"/>
      </rPr>
      <t xml:space="preserve">Le montant demandé au Fonds ontarien d'investissement dans l'industrie de la musique ne peut pas dépasser 40 % du chiffre d'affaires moyen du demandeur sur deux ans.
</t>
    </r>
    <r>
      <rPr>
        <b/>
        <sz val="12"/>
        <rFont val="Arial"/>
        <family val="2"/>
      </rPr>
      <t xml:space="preserve">TEST : </t>
    </r>
    <r>
      <rPr>
        <sz val="12"/>
        <rFont val="Arial"/>
        <family val="2"/>
      </rPr>
      <t>Le montant de la demande au Fonds ontarien d'investissement dans l'industrie de la musique  (onglet</t>
    </r>
    <r>
      <rPr>
        <i/>
        <sz val="12"/>
        <rFont val="Arial"/>
        <family val="2"/>
      </rPr>
      <t xml:space="preserve"> Plan de financement</t>
    </r>
    <r>
      <rPr>
        <sz val="12"/>
        <rFont val="Arial"/>
        <family val="2"/>
      </rPr>
      <t xml:space="preserve">) doit être égal au montant de la demande au Fonds ontarien d'investissement dans l'industrie de la musique (onglet </t>
    </r>
    <r>
      <rPr>
        <i/>
        <sz val="12"/>
        <rFont val="Arial"/>
        <family val="2"/>
      </rPr>
      <t>Sommaire du budget</t>
    </r>
    <r>
      <rPr>
        <sz val="12"/>
        <rFont val="Arial"/>
        <family val="2"/>
      </rPr>
      <t>).</t>
    </r>
  </si>
  <si>
    <t>Demande au FOIIM pour cette activité</t>
  </si>
  <si>
    <r>
      <t>-Veuillez inscrire le</t>
    </r>
    <r>
      <rPr>
        <b/>
        <i/>
        <sz val="12"/>
        <rFont val="Arial"/>
        <family val="2"/>
      </rPr>
      <t xml:space="preserve"> titre de l'activité</t>
    </r>
    <r>
      <rPr>
        <i/>
        <sz val="12"/>
        <rFont val="Arial"/>
        <family val="2"/>
      </rPr>
      <t xml:space="preserve"> ci-dessus.
-Veuillez remplir les cellules VERTES.
-Vous pouvez ajouter ou supprimer des rangées, au besoin.
-Veuillez vous reporter aux lignes directrices du Fonds ontarien d'investissement dans l'industrie de la musique pour obtenir des détails sur les dépenses admissibles et non admissibles.</t>
    </r>
  </si>
  <si>
    <r>
      <t xml:space="preserve">Revenu brut pour le </t>
    </r>
    <r>
      <rPr>
        <b/>
        <sz val="12"/>
        <rFont val="Arial"/>
        <family val="2"/>
      </rPr>
      <t xml:space="preserve">dernier </t>
    </r>
    <r>
      <rPr>
        <sz val="12"/>
        <rFont val="Arial"/>
        <family val="2"/>
      </rPr>
      <t>exercice financier terminé 
(extrait des états financiers de votre entreprise)</t>
    </r>
  </si>
  <si>
    <r>
      <t xml:space="preserve">Revenu brut pour l'exercice financier </t>
    </r>
    <r>
      <rPr>
        <b/>
        <sz val="12"/>
        <rFont val="Arial"/>
        <family val="2"/>
      </rPr>
      <t xml:space="preserve">précédemment terminé 
</t>
    </r>
    <r>
      <rPr>
        <sz val="12"/>
        <rFont val="Arial"/>
        <family val="2"/>
      </rPr>
      <t>(extrait des états financiers de votre entreprise)</t>
    </r>
  </si>
  <si>
    <r>
      <t>10 % MINIMUM :</t>
    </r>
    <r>
      <rPr>
        <sz val="12"/>
        <rFont val="Arial"/>
        <family val="2"/>
      </rPr>
      <t xml:space="preserve"> Le montant autofinancé  par le demandeur doit être au moins égal à 10 % du budget total prévu.
</t>
    </r>
    <r>
      <rPr>
        <b/>
        <sz val="12"/>
        <rFont val="Arial"/>
        <family val="2"/>
      </rPr>
      <t>25 % MINIMUM :</t>
    </r>
    <r>
      <rPr>
        <sz val="12"/>
        <rFont val="Arial"/>
        <family val="2"/>
      </rPr>
      <t xml:space="preserve"> Contribution minimum en argent comptant (autofinancement/financement privé) de l'auteur de la demande.</t>
    </r>
  </si>
  <si>
    <t>Les demandeurs peuvent présenter une demande jusqu'à 40 % de la moyenne sur deux ans du revenu annuel total de l'entreprise, limitée à un maximum de 125 000 $.</t>
  </si>
  <si>
    <t>REVENU TOTAL MOYEN SUR DEUX ANS</t>
  </si>
  <si>
    <t>TEST : Le montant maximum admissible de la demande au Fonds ontarien d'investissement dans l'industrie de la musique doit être compris entre 10 000 $ et 125 000 $ par cycle de financement. « RÉUSSITE » indique le montant maximum que votre entreprise peut demander</t>
  </si>
  <si>
    <t xml:space="preserve">TEST : Les promoteurs et les diffuseurs de musique nationaux (y compris les festivals) dont les revenus sont supérieurs à un million de dollars (selon la moyenne des deux plus récents exercices financiers) qui répondent aux critères d’admissibilité de Fêtons l’Ontario NE SONT PAS admissibles à présenter une demande au FOIIM.
Les promoteurs et les diffuseurs de musique nationaux (y compris les festivals) dont les revenus sont inférieurs à un million de dollars (selon la moyenne des deux plus récents exercices financiers) qui répondent aux critères d’admissibilité du FOIIM et de Fêtons l’Ontario ne peuvent pas recevoir de financement des deux programmes pour le même festival ou la même activité dans la même fenêtre d’activité.  </t>
  </si>
  <si>
    <t>FONDS ONTARIEN D'INVESTISSEMENT DANS L'INDUSTRIE DE LA MUSIQUE 2021-2022 - PROMOTION DES CONCERTS
INSTRUCTIONS POUR LE MODÈLE DU BUDGET DES ACTIVITÉS</t>
  </si>
  <si>
    <t>FONDS ONTARIEN D'INVESTISSEMENT DANS L'INDUSTRIE DE LA MUSIQUE 2021-2022                                  PLAN FINANCIER DU VOLET PROMOTION DES CONCERTS</t>
  </si>
  <si>
    <t>SOMMAIRE DU BUDGET DU VOLET PROMOTION DES CONCERTS DU FONDS ONTARIEN D'INVESTISSEMENT DANS L'INDUSTRIE DE LA MUSIQUE DE 2021-2022</t>
  </si>
  <si>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1</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</si>
  <si>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2</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</si>
  <si>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4</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</si>
  <si>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3</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</si>
  <si>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7</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</si>
  <si>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6</t>
    </r>
  </si>
  <si>
    <r>
      <t>BUDGET DU VOLET PROMOTION DES CONCERTS DE 2021-2022 DU FONDS D'INVESTISSEMENT DANS L'INDUSTRIE DE LA MUSIQUE - ACTIVITÉ N</t>
    </r>
    <r>
      <rPr>
        <b/>
        <vertAlign val="superscript"/>
        <sz val="16"/>
        <color theme="0"/>
        <rFont val="Arial"/>
        <family val="2"/>
      </rPr>
      <t>O</t>
    </r>
    <r>
      <rPr>
        <b/>
        <sz val="16"/>
        <color theme="0"/>
        <rFont val="Arial"/>
        <family val="2"/>
      </rPr>
      <t xml:space="preserve">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</si>
</sst>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28"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sz val="12"/>
      <color rgb="FFFF0000"/>
      <name val="Arial"/>
      <family val="2"/>
    </font>
    <font>
      <vertAlign val="superscript"/>
      <sz val="12"/>
      <name val="Arial"/>
      <family val="2"/>
    </font>
    <font>
      <b/>
      <vertAlign val="superscript"/>
      <sz val="16"/>
      <color theme="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top/>
      <bottom style="medium">
        <color theme="0"/>
      </bottom>
      <diagonal/>
    </border>
    <border>
      <left/>
      <right style="medium">
        <color indexed="64"/>
      </right>
      <top/>
      <bottom style="medium">
        <color theme="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9" fillId="2" borderId="0" applyNumberFormat="0" applyBorder="0" applyAlignment="0" applyProtection="0"/>
    <xf numFmtId="16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cellStyleXfs>
  <cellXfs count="274">
    <xf numFmtId="0" fontId="0" fillId="0" borderId="0" xfId="0"/>
    <xf numFmtId="0" fontId="5" fillId="0" borderId="0" xfId="0" applyFont="1" applyProtection="1">
      <protection locked="0"/>
    </xf>
    <xf numFmtId="0" fontId="5" fillId="0" borderId="0" xfId="0" applyFont="1" applyFill="1" applyBorder="1" applyProtection="1">
      <protection locked="0"/>
    </xf>
    <xf numFmtId="16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164" fontId="5" fillId="4" borderId="10" xfId="2" applyFont="1" applyFill="1" applyBorder="1" applyAlignment="1" applyProtection="1">
      <alignment horizontal="center" vertical="center"/>
      <protection hidden="1"/>
    </xf>
    <xf numFmtId="164" fontId="5" fillId="4" borderId="1" xfId="2" applyFont="1" applyFill="1" applyBorder="1" applyAlignment="1" applyProtection="1">
      <alignment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164" fontId="5" fillId="0" borderId="1" xfId="2" applyFont="1" applyFill="1" applyBorder="1" applyAlignment="1" applyProtection="1">
      <alignment horizontal="center" vertical="center"/>
      <protection hidden="1"/>
    </xf>
    <xf numFmtId="16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22" fillId="0" borderId="9"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164" fontId="4" fillId="0" borderId="10" xfId="2" applyFont="1" applyFill="1" applyBorder="1" applyAlignment="1" applyProtection="1">
      <alignment horizontal="center" vertical="center"/>
      <protection hidden="1"/>
    </xf>
    <xf numFmtId="16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16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164" fontId="5" fillId="0" borderId="10" xfId="2" applyFont="1" applyFill="1" applyBorder="1" applyAlignment="1" applyProtection="1">
      <alignment horizontal="center" vertical="center"/>
      <protection hidden="1"/>
    </xf>
    <xf numFmtId="9" fontId="25" fillId="3" borderId="10" xfId="5" applyNumberFormat="1" applyFont="1" applyFill="1" applyBorder="1" applyAlignment="1" applyProtection="1">
      <alignment horizontal="center" vertical="center"/>
      <protection hidden="1"/>
    </xf>
    <xf numFmtId="0" fontId="5" fillId="0" borderId="23" xfId="0" applyFont="1" applyFill="1" applyBorder="1" applyProtection="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16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0" fontId="22" fillId="0" borderId="9" xfId="0" applyFont="1" applyFill="1" applyBorder="1" applyAlignment="1" applyProtection="1">
      <alignment horizontal="left" vertical="center"/>
      <protection hidden="1"/>
    </xf>
    <xf numFmtId="0" fontId="4" fillId="0" borderId="23" xfId="0" applyFont="1" applyFill="1" applyBorder="1" applyAlignment="1" applyProtection="1">
      <protection hidden="1"/>
    </xf>
    <xf numFmtId="0" fontId="5" fillId="0" borderId="0" xfId="0" applyFont="1" applyFill="1" applyBorder="1" applyAlignment="1" applyProtection="1">
      <protection hidden="1"/>
    </xf>
    <xf numFmtId="10" fontId="5" fillId="0" borderId="0" xfId="5" applyNumberFormat="1" applyFont="1" applyFill="1" applyBorder="1" applyProtection="1">
      <protection hidden="1"/>
    </xf>
    <xf numFmtId="0" fontId="17" fillId="3" borderId="17" xfId="0" applyFont="1" applyFill="1" applyBorder="1" applyAlignment="1" applyProtection="1">
      <alignment vertical="center"/>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5" fillId="3" borderId="10" xfId="1" applyFont="1" applyFill="1" applyBorder="1" applyAlignment="1" applyProtection="1">
      <alignment wrapText="1"/>
      <protection hidden="1"/>
    </xf>
    <xf numFmtId="0" fontId="4" fillId="0" borderId="21"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5" fillId="4" borderId="9" xfId="0" applyFont="1" applyFill="1" applyBorder="1" applyAlignment="1" applyProtection="1">
      <alignment horizontal="left" vertical="center"/>
      <protection hidden="1"/>
    </xf>
    <xf numFmtId="0" fontId="4" fillId="0" borderId="23" xfId="0" applyFont="1" applyFill="1" applyBorder="1" applyAlignment="1" applyProtection="1">
      <alignment horizontal="left" vertical="center"/>
      <protection hidden="1"/>
    </xf>
    <xf numFmtId="16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4" borderId="21" xfId="0" applyFont="1" applyFill="1" applyBorder="1" applyAlignment="1" applyProtection="1">
      <alignment vertical="center" wrapText="1"/>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5" fillId="0" borderId="9" xfId="0" applyFont="1" applyFill="1" applyBorder="1" applyAlignment="1" applyProtection="1">
      <alignment vertical="center" wrapText="1"/>
      <protection hidden="1"/>
    </xf>
    <xf numFmtId="0" fontId="20" fillId="0" borderId="0" xfId="6" applyFont="1" applyFill="1" applyBorder="1" applyProtection="1">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5" fillId="0" borderId="52" xfId="6" applyFont="1" applyBorder="1" applyAlignment="1" applyProtection="1">
      <protection hidden="1"/>
    </xf>
    <xf numFmtId="0" fontId="4" fillId="0" borderId="52" xfId="6" applyFont="1" applyBorder="1" applyAlignment="1" applyProtection="1">
      <protection hidden="1"/>
    </xf>
    <xf numFmtId="0" fontId="1" fillId="0" borderId="53" xfId="6" applyBorder="1" applyAlignment="1" applyProtection="1">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1" fillId="3" borderId="51" xfId="6" applyFont="1" applyFill="1" applyBorder="1" applyAlignment="1" applyProtection="1">
      <alignment horizontal="left" vertical="center" wrapText="1"/>
      <protection hidden="1"/>
    </xf>
    <xf numFmtId="0" fontId="5" fillId="0" borderId="21" xfId="0" applyFont="1" applyFill="1" applyBorder="1" applyAlignment="1" applyProtection="1">
      <alignment vertical="center" wrapText="1"/>
      <protection hidden="1"/>
    </xf>
    <xf numFmtId="0" fontId="5" fillId="4" borderId="22" xfId="0" applyFont="1" applyFill="1" applyBorder="1" applyAlignment="1" applyProtection="1">
      <alignment horizontal="left" vertical="center" wrapText="1"/>
      <protection hidden="1"/>
    </xf>
    <xf numFmtId="164" fontId="5" fillId="5" borderId="1" xfId="2" applyFont="1" applyFill="1" applyBorder="1" applyProtection="1">
      <protection locked="0"/>
    </xf>
    <xf numFmtId="16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2" xfId="6" applyFont="1" applyBorder="1" applyAlignment="1" applyProtection="1">
      <alignment vertical="center"/>
      <protection hidden="1"/>
    </xf>
    <xf numFmtId="0" fontId="24" fillId="0" borderId="52" xfId="6" applyFont="1" applyBorder="1" applyAlignment="1" applyProtection="1">
      <alignment vertical="center"/>
      <protection hidden="1"/>
    </xf>
    <xf numFmtId="0" fontId="12" fillId="0" borderId="35" xfId="0" applyFont="1" applyFill="1" applyBorder="1" applyAlignment="1" applyProtection="1"/>
    <xf numFmtId="0" fontId="12" fillId="0" borderId="9" xfId="0" applyFont="1" applyFill="1" applyBorder="1" applyAlignment="1" applyProtection="1"/>
    <xf numFmtId="0" fontId="22" fillId="0" borderId="38" xfId="0" applyFont="1" applyFill="1" applyBorder="1" applyAlignment="1" applyProtection="1">
      <alignment horizontal="left" vertical="center" wrapText="1"/>
    </xf>
    <xf numFmtId="0" fontId="12" fillId="5" borderId="14" xfId="1" applyNumberFormat="1" applyFont="1" applyFill="1" applyBorder="1" applyAlignment="1" applyProtection="1">
      <alignment horizontal="center" vertical="center"/>
    </xf>
    <xf numFmtId="0" fontId="12" fillId="0" borderId="14" xfId="1" applyNumberFormat="1" applyFont="1" applyFill="1" applyBorder="1" applyAlignment="1" applyProtection="1">
      <alignment horizontal="center" vertical="center"/>
    </xf>
    <xf numFmtId="0" fontId="12" fillId="0" borderId="14" xfId="1" applyNumberFormat="1" applyFont="1" applyFill="1" applyBorder="1" applyAlignment="1" applyProtection="1">
      <alignment horizontal="left"/>
    </xf>
    <xf numFmtId="0" fontId="12" fillId="0" borderId="21" xfId="1" applyNumberFormat="1" applyFont="1" applyFill="1" applyBorder="1" applyAlignment="1" applyProtection="1">
      <alignment horizontal="left"/>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5"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4" fillId="4" borderId="11"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164" fontId="16" fillId="3" borderId="31" xfId="2" applyFont="1" applyFill="1" applyBorder="1" applyAlignment="1" applyProtection="1">
      <alignment horizontal="left" vertical="center"/>
    </xf>
    <xf numFmtId="164" fontId="16" fillId="3" borderId="8" xfId="2" applyFont="1" applyFill="1" applyBorder="1" applyAlignment="1" applyProtection="1">
      <alignment horizontal="left" vertical="center"/>
    </xf>
    <xf numFmtId="164" fontId="15" fillId="3" borderId="8" xfId="2" applyFont="1" applyFill="1" applyBorder="1" applyAlignment="1" applyProtection="1">
      <alignment horizontal="left" vertical="center"/>
    </xf>
    <xf numFmtId="0" fontId="16" fillId="3" borderId="17" xfId="0" applyFont="1" applyFill="1" applyBorder="1" applyAlignment="1" applyProtection="1">
      <alignment horizontal="left" vertical="center"/>
    </xf>
    <xf numFmtId="0" fontId="5" fillId="5" borderId="45" xfId="0" applyFont="1" applyFill="1" applyBorder="1" applyAlignment="1" applyProtection="1">
      <alignment horizontal="left" vertical="center" wrapText="1"/>
      <protection locked="0"/>
    </xf>
    <xf numFmtId="164" fontId="5" fillId="5" borderId="45" xfId="2" applyFont="1" applyFill="1" applyBorder="1" applyAlignment="1" applyProtection="1">
      <alignment horizontal="left" vertical="center"/>
      <protection locked="0"/>
    </xf>
    <xf numFmtId="164" fontId="4" fillId="0" borderId="45" xfId="2" applyFont="1" applyFill="1" applyBorder="1" applyAlignment="1" applyProtection="1">
      <alignment horizontal="left" vertical="center"/>
      <protection locked="0"/>
    </xf>
    <xf numFmtId="0" fontId="5" fillId="5" borderId="46" xfId="0" applyFont="1" applyFill="1" applyBorder="1" applyAlignment="1" applyProtection="1">
      <alignment horizontal="left" vertical="center"/>
      <protection locked="0"/>
    </xf>
    <xf numFmtId="0" fontId="5" fillId="5" borderId="40" xfId="0" applyFont="1" applyFill="1" applyBorder="1" applyAlignment="1" applyProtection="1">
      <alignment horizontal="left" vertical="center" wrapText="1"/>
      <protection locked="0"/>
    </xf>
    <xf numFmtId="164" fontId="5" fillId="5" borderId="40" xfId="2"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41"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164" fontId="4" fillId="4" borderId="12" xfId="2" applyFont="1" applyFill="1" applyBorder="1" applyAlignment="1" applyProtection="1">
      <alignment horizontal="left" vertical="center"/>
    </xf>
    <xf numFmtId="164" fontId="4" fillId="4" borderId="19"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15" fillId="3" borderId="26" xfId="0" applyFont="1" applyFill="1" applyBorder="1" applyAlignment="1" applyProtection="1">
      <alignment horizontal="left" vertical="center"/>
    </xf>
    <xf numFmtId="0" fontId="16" fillId="3" borderId="36" xfId="0" applyFont="1" applyFill="1" applyBorder="1" applyAlignment="1" applyProtection="1">
      <alignment horizontal="left" vertical="center"/>
    </xf>
    <xf numFmtId="164" fontId="16" fillId="3" borderId="36" xfId="2" applyFont="1" applyFill="1" applyBorder="1" applyAlignment="1" applyProtection="1">
      <alignment horizontal="left" vertical="center"/>
    </xf>
    <xf numFmtId="164" fontId="15" fillId="3" borderId="36" xfId="2" applyFont="1" applyFill="1" applyBorder="1" applyAlignment="1" applyProtection="1">
      <alignment horizontal="left" vertical="center"/>
    </xf>
    <xf numFmtId="0" fontId="16" fillId="3" borderId="54" xfId="0" applyFont="1" applyFill="1" applyBorder="1" applyAlignment="1" applyProtection="1">
      <alignment horizontal="left" vertical="center"/>
    </xf>
    <xf numFmtId="0" fontId="16" fillId="3" borderId="59"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10" xfId="0" applyFill="1" applyBorder="1" applyAlignment="1" applyProtection="1">
      <alignment horizontal="left" vertical="center"/>
    </xf>
    <xf numFmtId="0" fontId="16" fillId="3" borderId="24"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164" fontId="4" fillId="4" borderId="2" xfId="2" applyFont="1" applyFill="1" applyBorder="1" applyAlignment="1" applyProtection="1">
      <alignment horizontal="left" vertical="center"/>
    </xf>
    <xf numFmtId="164" fontId="4" fillId="4" borderId="5" xfId="2" applyFont="1" applyFill="1" applyBorder="1" applyAlignment="1" applyProtection="1">
      <alignment horizontal="left" vertical="center"/>
    </xf>
    <xf numFmtId="164" fontId="17" fillId="3" borderId="55" xfId="2" applyFont="1" applyFill="1" applyBorder="1" applyAlignment="1" applyProtection="1">
      <alignment horizontal="left" vertical="center"/>
    </xf>
    <xf numFmtId="0" fontId="15" fillId="3" borderId="60" xfId="0" applyFont="1" applyFill="1" applyBorder="1" applyAlignment="1" applyProtection="1">
      <alignment horizontal="left" vertical="center"/>
    </xf>
    <xf numFmtId="0" fontId="15" fillId="3" borderId="61" xfId="0" applyFont="1" applyFill="1" applyBorder="1" applyAlignment="1" applyProtection="1">
      <alignment horizontal="left" vertical="center"/>
    </xf>
    <xf numFmtId="164" fontId="16" fillId="3" borderId="54" xfId="2" applyFont="1" applyFill="1" applyBorder="1" applyAlignment="1" applyProtection="1">
      <alignment horizontal="left" vertical="center"/>
    </xf>
    <xf numFmtId="164" fontId="15" fillId="3" borderId="54" xfId="2" applyFont="1" applyFill="1" applyBorder="1" applyAlignment="1" applyProtection="1">
      <alignment horizontal="left" vertical="center"/>
    </xf>
    <xf numFmtId="0" fontId="18" fillId="3" borderId="26" xfId="0" applyFont="1" applyFill="1" applyBorder="1" applyAlignment="1" applyProtection="1">
      <alignment horizontal="left" vertical="center"/>
    </xf>
    <xf numFmtId="0" fontId="18" fillId="3" borderId="36" xfId="0" applyFont="1" applyFill="1" applyBorder="1" applyAlignment="1" applyProtection="1">
      <alignment horizontal="left" vertical="center"/>
    </xf>
    <xf numFmtId="164" fontId="18" fillId="3" borderId="36" xfId="2" applyFont="1" applyFill="1" applyBorder="1" applyAlignment="1" applyProtection="1">
      <alignment horizontal="left" vertical="center"/>
    </xf>
    <xf numFmtId="0" fontId="18" fillId="3" borderId="54" xfId="0" applyFont="1" applyFill="1" applyBorder="1" applyAlignment="1" applyProtection="1">
      <alignment horizontal="left" vertical="center"/>
    </xf>
    <xf numFmtId="0" fontId="18" fillId="3" borderId="24"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5" fontId="4" fillId="0" borderId="0" xfId="0" applyNumberFormat="1"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7" fillId="0" borderId="20" xfId="0" applyFont="1" applyBorder="1" applyAlignment="1" applyProtection="1">
      <alignment horizontal="left" vertical="center"/>
    </xf>
    <xf numFmtId="0" fontId="5" fillId="0" borderId="33"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hidden="1"/>
    </xf>
    <xf numFmtId="164" fontId="4" fillId="0" borderId="12" xfId="2" applyFont="1" applyFill="1" applyBorder="1" applyAlignment="1" applyProtection="1">
      <alignment vertical="center"/>
      <protection hidden="1"/>
    </xf>
    <xf numFmtId="9" fontId="4" fillId="0" borderId="12" xfId="5"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164" fontId="5" fillId="4" borderId="10" xfId="2"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164" fontId="12" fillId="0" borderId="0" xfId="2" applyFont="1" applyFill="1" applyBorder="1" applyAlignment="1" applyProtection="1">
      <alignment horizontal="left" vertical="center"/>
      <protection locked="0"/>
    </xf>
    <xf numFmtId="165" fontId="21" fillId="0" borderId="0" xfId="0" applyNumberFormat="1" applyFont="1" applyFill="1" applyBorder="1" applyAlignment="1" applyProtection="1">
      <alignment horizontal="left" vertical="center"/>
    </xf>
    <xf numFmtId="164" fontId="12" fillId="5" borderId="67" xfId="2" applyFont="1" applyFill="1" applyBorder="1" applyAlignment="1" applyProtection="1">
      <alignment horizontal="left" vertical="center"/>
      <protection locked="0"/>
    </xf>
    <xf numFmtId="165" fontId="12" fillId="0" borderId="65" xfId="0" applyNumberFormat="1" applyFont="1" applyFill="1" applyBorder="1" applyAlignment="1" applyProtection="1">
      <alignment horizontal="left" vertical="center"/>
    </xf>
    <xf numFmtId="9" fontId="12" fillId="0" borderId="6" xfId="5" applyFont="1" applyFill="1" applyBorder="1" applyAlignment="1" applyProtection="1">
      <alignment horizontal="left" vertical="center"/>
      <protection locked="0"/>
    </xf>
    <xf numFmtId="165" fontId="12" fillId="0" borderId="67" xfId="0" applyNumberFormat="1" applyFont="1" applyFill="1" applyBorder="1" applyAlignment="1" applyProtection="1">
      <alignment horizontal="left" vertical="center"/>
    </xf>
    <xf numFmtId="0" fontId="5" fillId="5" borderId="44"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47" xfId="0" applyFont="1" applyFill="1" applyBorder="1" applyAlignment="1" applyProtection="1">
      <alignment horizontal="left" vertical="center"/>
      <protection locked="0"/>
    </xf>
    <xf numFmtId="0" fontId="15" fillId="3" borderId="23" xfId="0" applyFont="1" applyFill="1" applyBorder="1" applyAlignment="1" applyProtection="1">
      <alignment horizontal="left" vertical="center" wrapText="1"/>
    </xf>
    <xf numFmtId="164" fontId="4" fillId="4" borderId="5" xfId="2" applyFont="1" applyFill="1" applyBorder="1" applyAlignment="1" applyProtection="1">
      <alignment horizontal="center" vertical="center" wrapText="1"/>
    </xf>
    <xf numFmtId="164" fontId="4" fillId="4" borderId="2" xfId="2" applyFont="1" applyFill="1" applyBorder="1" applyAlignment="1" applyProtection="1">
      <alignment horizontal="center" vertical="center" wrapText="1"/>
    </xf>
    <xf numFmtId="0" fontId="4" fillId="3" borderId="21" xfId="0" applyFont="1" applyFill="1" applyBorder="1" applyAlignment="1" applyProtection="1">
      <alignment vertical="center" wrapText="1"/>
      <protection hidden="1"/>
    </xf>
    <xf numFmtId="0" fontId="4" fillId="0" borderId="9" xfId="0" applyFont="1" applyFill="1" applyBorder="1" applyAlignment="1" applyProtection="1">
      <alignment horizontal="left" vertical="center"/>
      <protection hidden="1"/>
    </xf>
    <xf numFmtId="164" fontId="4" fillId="0" borderId="1" xfId="2" applyFont="1" applyFill="1" applyBorder="1" applyAlignment="1" applyProtection="1">
      <alignment horizontal="center" vertical="center"/>
      <protection hidden="1"/>
    </xf>
    <xf numFmtId="0" fontId="4" fillId="4" borderId="21" xfId="0" applyFont="1" applyFill="1" applyBorder="1" applyAlignment="1" applyProtection="1">
      <alignment vertical="center" wrapText="1"/>
      <protection hidden="1"/>
    </xf>
    <xf numFmtId="0" fontId="5" fillId="0" borderId="22" xfId="0" applyFont="1" applyFill="1" applyBorder="1" applyAlignment="1" applyProtection="1">
      <alignment horizontal="left" vertical="center" wrapText="1"/>
      <protection hidden="1"/>
    </xf>
    <xf numFmtId="164" fontId="5" fillId="0" borderId="1" xfId="2" applyFont="1" applyFill="1" applyBorder="1" applyProtection="1">
      <protection hidden="1"/>
    </xf>
    <xf numFmtId="0" fontId="4" fillId="0" borderId="10" xfId="1" applyFont="1" applyFill="1" applyBorder="1" applyAlignment="1" applyProtection="1">
      <alignment horizontal="center" vertical="center" wrapText="1"/>
      <protection hidden="1"/>
    </xf>
    <xf numFmtId="164" fontId="5" fillId="0" borderId="1" xfId="2" applyFont="1" applyFill="1" applyBorder="1" applyAlignment="1" applyProtection="1">
      <alignment vertical="center"/>
      <protection locked="0"/>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4" fillId="0" borderId="1" xfId="1" quotePrefix="1" applyFont="1" applyFill="1" applyBorder="1" applyAlignment="1" applyProtection="1">
      <alignment horizontal="left" vertical="center" wrapText="1"/>
      <protection hidden="1"/>
    </xf>
    <xf numFmtId="0" fontId="14" fillId="0" borderId="10" xfId="1" applyFont="1" applyFill="1" applyBorder="1" applyAlignment="1" applyProtection="1">
      <alignment horizontal="left" vertical="center" wrapText="1"/>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5" fillId="0" borderId="21" xfId="0" applyFont="1" applyFill="1" applyBorder="1" applyAlignment="1" applyProtection="1">
      <alignment horizontal="left" vertical="center" wrapText="1"/>
      <protection hidden="1"/>
    </xf>
    <xf numFmtId="0" fontId="5" fillId="4" borderId="21"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164" fontId="5" fillId="0" borderId="34" xfId="2" applyFont="1" applyFill="1" applyBorder="1" applyAlignment="1" applyProtection="1">
      <alignment horizontal="center" vertical="center" wrapText="1"/>
      <protection hidden="1"/>
    </xf>
    <xf numFmtId="164" fontId="5" fillId="0" borderId="62" xfId="2" applyFont="1" applyFill="1" applyBorder="1" applyAlignment="1" applyProtection="1">
      <alignment horizontal="center" vertical="center" wrapText="1"/>
      <protection hidden="1"/>
    </xf>
    <xf numFmtId="0" fontId="4" fillId="0" borderId="63" xfId="0" applyFont="1" applyFill="1" applyBorder="1" applyAlignment="1" applyProtection="1">
      <alignment horizontal="left" vertical="center" wrapText="1"/>
      <protection hidden="1"/>
    </xf>
    <xf numFmtId="0" fontId="4" fillId="0" borderId="64" xfId="0" applyFont="1" applyFill="1" applyBorder="1" applyAlignment="1" applyProtection="1">
      <alignment horizontal="left" vertical="center" wrapText="1"/>
      <protection hidden="1"/>
    </xf>
    <xf numFmtId="164" fontId="5" fillId="0" borderId="34" xfId="2" applyFont="1" applyFill="1" applyBorder="1" applyAlignment="1" applyProtection="1">
      <alignment horizontal="center" vertical="center"/>
      <protection hidden="1"/>
    </xf>
    <xf numFmtId="164" fontId="5" fillId="0" borderId="62" xfId="2" applyFont="1" applyFill="1" applyBorder="1" applyAlignment="1" applyProtection="1">
      <alignment horizontal="center" vertical="center"/>
      <protection hidden="1"/>
    </xf>
    <xf numFmtId="0" fontId="17" fillId="3" borderId="26" xfId="0" applyFont="1" applyFill="1" applyBorder="1" applyAlignment="1" applyProtection="1">
      <alignment horizontal="left" vertical="center"/>
      <protection hidden="1"/>
    </xf>
    <xf numFmtId="0" fontId="17" fillId="3" borderId="27" xfId="0" applyFont="1" applyFill="1" applyBorder="1" applyAlignment="1" applyProtection="1">
      <alignment horizontal="left" vertical="center"/>
      <protection hidden="1"/>
    </xf>
    <xf numFmtId="0" fontId="17" fillId="3" borderId="28" xfId="0" applyFont="1" applyFill="1" applyBorder="1" applyAlignment="1" applyProtection="1">
      <alignment horizontal="left" vertical="center"/>
      <protection hidden="1"/>
    </xf>
    <xf numFmtId="0" fontId="4" fillId="0" borderId="29"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30"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21" fillId="3" borderId="26" xfId="0" applyFont="1" applyFill="1" applyBorder="1" applyAlignment="1" applyProtection="1">
      <alignment horizontal="left" vertical="center" wrapText="1"/>
      <protection hidden="1"/>
    </xf>
    <xf numFmtId="0" fontId="21" fillId="3" borderId="27" xfId="0" applyFont="1" applyFill="1" applyBorder="1" applyAlignment="1" applyProtection="1">
      <alignment horizontal="left" vertical="center" wrapText="1"/>
      <protection hidden="1"/>
    </xf>
    <xf numFmtId="0" fontId="21" fillId="3" borderId="28" xfId="0" applyFont="1" applyFill="1" applyBorder="1" applyAlignment="1" applyProtection="1">
      <alignment horizontal="left" vertical="center" wrapText="1"/>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14" fillId="0" borderId="1" xfId="1" applyFont="1" applyFill="1" applyBorder="1" applyAlignment="1" applyProtection="1">
      <alignment horizontal="left" vertical="center" wrapText="1"/>
      <protection hidden="1"/>
    </xf>
    <xf numFmtId="0" fontId="5" fillId="0" borderId="56" xfId="0" applyFont="1" applyFill="1" applyBorder="1" applyAlignment="1" applyProtection="1">
      <alignment horizontal="left" vertical="top"/>
    </xf>
    <xf numFmtId="0" fontId="5" fillId="0" borderId="57" xfId="0" applyFont="1" applyFill="1" applyBorder="1" applyAlignment="1" applyProtection="1">
      <alignment horizontal="left" vertical="top"/>
    </xf>
    <xf numFmtId="0" fontId="5" fillId="0" borderId="58" xfId="0" applyFont="1" applyFill="1" applyBorder="1" applyAlignment="1" applyProtection="1">
      <alignment horizontal="left" vertical="top"/>
    </xf>
    <xf numFmtId="0" fontId="5" fillId="0" borderId="32"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57" xfId="0" applyFont="1" applyFill="1" applyBorder="1" applyAlignment="1" applyProtection="1">
      <alignment horizontal="left" vertical="top" wrapText="1"/>
    </xf>
    <xf numFmtId="0" fontId="5" fillId="0" borderId="58" xfId="0" applyFont="1" applyFill="1" applyBorder="1" applyAlignment="1" applyProtection="1">
      <alignment horizontal="left" vertical="top" wrapText="1"/>
    </xf>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4" xfId="1" applyNumberFormat="1" applyFont="1" applyFill="1" applyBorder="1" applyAlignment="1" applyProtection="1">
      <alignment horizontal="left" wrapText="1"/>
    </xf>
    <xf numFmtId="0" fontId="14" fillId="0" borderId="37" xfId="1" quotePrefix="1" applyFont="1" applyFill="1" applyBorder="1" applyAlignment="1" applyProtection="1">
      <alignment horizontal="left" vertical="center" wrapText="1"/>
    </xf>
    <xf numFmtId="0" fontId="14" fillId="0" borderId="37" xfId="1" applyFont="1" applyFill="1" applyBorder="1" applyAlignment="1" applyProtection="1">
      <alignment horizontal="left" vertical="center" wrapText="1"/>
    </xf>
    <xf numFmtId="0" fontId="14" fillId="0" borderId="39" xfId="1" applyFont="1" applyFill="1" applyBorder="1" applyAlignment="1" applyProtection="1">
      <alignment horizontal="left" vertical="center" wrapText="1"/>
    </xf>
    <xf numFmtId="165" fontId="21" fillId="3" borderId="65" xfId="0" applyNumberFormat="1" applyFont="1" applyFill="1" applyBorder="1" applyAlignment="1" applyProtection="1">
      <alignment horizontal="left" vertical="center"/>
    </xf>
    <xf numFmtId="165" fontId="21" fillId="3" borderId="66" xfId="0" applyNumberFormat="1" applyFont="1" applyFill="1" applyBorder="1" applyAlignment="1" applyProtection="1">
      <alignment horizontal="left" vertical="center"/>
    </xf>
    <xf numFmtId="0" fontId="17" fillId="3" borderId="50" xfId="0" applyFont="1" applyFill="1" applyBorder="1" applyAlignment="1" applyProtection="1">
      <alignment horizontal="left" vertical="center"/>
    </xf>
    <xf numFmtId="0" fontId="17" fillId="3" borderId="49" xfId="0" applyFont="1" applyFill="1" applyBorder="1" applyAlignment="1" applyProtection="1">
      <alignment horizontal="lef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1" fillId="3" borderId="26" xfId="0" applyFont="1" applyFill="1" applyBorder="1" applyAlignment="1" applyProtection="1">
      <alignment horizontal="left" vertical="center"/>
    </xf>
    <xf numFmtId="0" fontId="21" fillId="3" borderId="27" xfId="0" applyFont="1" applyFill="1" applyBorder="1" applyAlignment="1" applyProtection="1">
      <alignment horizontal="left" vertical="center"/>
    </xf>
    <xf numFmtId="0" fontId="21" fillId="3" borderId="28" xfId="0" applyFont="1" applyFill="1" applyBorder="1" applyAlignment="1" applyProtection="1">
      <alignment horizontal="left" vertical="center"/>
    </xf>
  </cellXfs>
  <cellStyles count="7">
    <cellStyle name="Bad" xfId="1" builtinId="27"/>
    <cellStyle name="Currency" xfId="2" builtinId="4"/>
    <cellStyle name="Normal" xfId="0" builtinId="0"/>
    <cellStyle name="Normal 2" xfId="3"/>
    <cellStyle name="Normal 3" xfId="4"/>
    <cellStyle name="Normal 4" xfId="6"/>
    <cellStyle name="Percent" xfId="5" builtinId="5"/>
  </cellStyles>
  <dxfs count="34">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FF00"/>
        </patternFill>
      </fill>
    </dxf>
    <dxf>
      <font>
        <color theme="0"/>
      </font>
      <fill>
        <patternFill>
          <bgColor theme="0"/>
        </patternFill>
      </fill>
    </dxf>
    <dxf>
      <fill>
        <patternFill patternType="none">
          <bgColor auto="1"/>
        </patternFill>
      </fill>
    </dxf>
    <dxf>
      <font>
        <color theme="0"/>
      </font>
    </dxf>
    <dxf>
      <font>
        <color theme="6" tint="0.59996337778862885"/>
      </font>
    </dxf>
    <dxf>
      <font>
        <color theme="0" tint="-0.24994659260841701"/>
      </font>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33"/>
      <tableStyleElement type="firstRowStripe" dxfId="32"/>
      <tableStyleElement type="second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zoomScale="90" zoomScaleNormal="90" workbookViewId="0"/>
  </sheetViews>
  <sheetFormatPr defaultColWidth="9.140625" defaultRowHeight="12.75" x14ac:dyDescent="0.2"/>
  <cols>
    <col min="1" max="1" width="231.28515625" style="76" bestFit="1" customWidth="1"/>
    <col min="2" max="16384" width="9.140625" style="76"/>
  </cols>
  <sheetData>
    <row r="1" spans="1:1" s="72" customFormat="1" ht="50.25" customHeight="1" x14ac:dyDescent="0.3">
      <c r="A1" s="82" t="s">
        <v>97</v>
      </c>
    </row>
    <row r="2" spans="1:1" s="73" customFormat="1" ht="24.75" customHeight="1" x14ac:dyDescent="0.2">
      <c r="A2" s="91" t="s">
        <v>7</v>
      </c>
    </row>
    <row r="3" spans="1:1" s="74" customFormat="1" ht="26.25" customHeight="1" x14ac:dyDescent="0.2">
      <c r="A3" s="90" t="s">
        <v>78</v>
      </c>
    </row>
    <row r="4" spans="1:1" s="74" customFormat="1" ht="27.75" customHeight="1" x14ac:dyDescent="0.2">
      <c r="A4" s="90" t="s">
        <v>8</v>
      </c>
    </row>
    <row r="5" spans="1:1" s="74" customFormat="1" ht="26.25" customHeight="1" x14ac:dyDescent="0.2">
      <c r="A5" s="90" t="s">
        <v>9</v>
      </c>
    </row>
    <row r="6" spans="1:1" s="73" customFormat="1" ht="15" customHeight="1" x14ac:dyDescent="0.2">
      <c r="A6" s="77"/>
    </row>
    <row r="7" spans="1:1" s="75" customFormat="1" ht="15.75" x14ac:dyDescent="0.25">
      <c r="A7" s="78" t="s">
        <v>79</v>
      </c>
    </row>
    <row r="8" spans="1:1" ht="13.5" thickBot="1" x14ac:dyDescent="0.25">
      <c r="A8" s="79"/>
    </row>
  </sheetData>
  <sheetProtection sheet="1" objects="1" scenarios="1"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104</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7'!$E$52/E46)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 priority="1" operator="equal">
      <formula>0</formula>
    </cfRule>
    <cfRule type="cellIs" dxfId="0" priority="2" operator="greaterThan">
      <formula>0.25</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90" zoomScaleNormal="90" zoomScaleSheetLayoutView="100" workbookViewId="0">
      <selection activeCell="B2" sqref="B2:C2"/>
    </sheetView>
  </sheetViews>
  <sheetFormatPr defaultColWidth="9.140625" defaultRowHeight="15" x14ac:dyDescent="0.2"/>
  <cols>
    <col min="1" max="1" width="77.7109375" style="28" customWidth="1"/>
    <col min="2" max="2" width="24.7109375" style="28" bestFit="1" customWidth="1"/>
    <col min="3" max="3" width="45.7109375" style="28" customWidth="1"/>
    <col min="4" max="4" width="128.140625" style="46" customWidth="1"/>
    <col min="5" max="16384" width="9.140625" style="28"/>
  </cols>
  <sheetData>
    <row r="1" spans="1:14" s="34" customFormat="1" ht="69" customHeight="1" x14ac:dyDescent="0.3">
      <c r="A1" s="212" t="s">
        <v>98</v>
      </c>
      <c r="B1" s="213"/>
      <c r="C1" s="214"/>
      <c r="D1" s="42"/>
    </row>
    <row r="2" spans="1:14" s="35" customFormat="1" ht="20.25" x14ac:dyDescent="0.3">
      <c r="A2" s="13" t="s">
        <v>23</v>
      </c>
      <c r="B2" s="217"/>
      <c r="C2" s="218"/>
    </row>
    <row r="3" spans="1:14" ht="21.75" customHeight="1" x14ac:dyDescent="0.2">
      <c r="A3" s="43" t="s">
        <v>22</v>
      </c>
      <c r="B3" s="215" t="s">
        <v>21</v>
      </c>
      <c r="C3" s="216"/>
      <c r="D3" s="28"/>
    </row>
    <row r="4" spans="1:14" ht="16.5" thickBot="1" x14ac:dyDescent="0.3">
      <c r="A4" s="44"/>
      <c r="B4" s="45"/>
      <c r="C4" s="12"/>
    </row>
    <row r="5" spans="1:14" s="48" customFormat="1" ht="32.25" customHeight="1" x14ac:dyDescent="0.2">
      <c r="A5" s="221" t="s">
        <v>82</v>
      </c>
      <c r="B5" s="222"/>
      <c r="C5" s="223"/>
      <c r="D5" s="47"/>
    </row>
    <row r="6" spans="1:14" s="51" customFormat="1" ht="31.5" customHeight="1" x14ac:dyDescent="0.2">
      <c r="A6" s="61" t="s">
        <v>83</v>
      </c>
      <c r="B6" s="11" t="s">
        <v>18</v>
      </c>
      <c r="C6" s="49" t="s">
        <v>5</v>
      </c>
      <c r="D6" s="50" t="s">
        <v>10</v>
      </c>
    </row>
    <row r="7" spans="1:14" ht="36" customHeight="1" x14ac:dyDescent="0.2">
      <c r="A7" s="71" t="s">
        <v>90</v>
      </c>
      <c r="B7" s="85"/>
      <c r="C7" s="52"/>
      <c r="D7" s="204"/>
      <c r="E7" s="54"/>
      <c r="F7" s="54"/>
      <c r="G7" s="54"/>
      <c r="H7" s="54"/>
      <c r="I7" s="54"/>
      <c r="J7" s="54"/>
      <c r="K7" s="54"/>
      <c r="L7" s="54"/>
    </row>
    <row r="8" spans="1:14" ht="36" customHeight="1" x14ac:dyDescent="0.2">
      <c r="A8" s="71" t="s">
        <v>91</v>
      </c>
      <c r="B8" s="85"/>
      <c r="C8" s="52"/>
      <c r="D8" s="204"/>
      <c r="E8" s="54"/>
      <c r="F8" s="54"/>
      <c r="G8" s="54"/>
      <c r="H8" s="54"/>
      <c r="I8" s="54"/>
      <c r="J8" s="54"/>
      <c r="K8" s="54"/>
      <c r="L8" s="54"/>
    </row>
    <row r="9" spans="1:14" ht="133.5" customHeight="1" x14ac:dyDescent="0.2">
      <c r="A9" s="71" t="s">
        <v>94</v>
      </c>
      <c r="B9" s="209" t="e">
        <f>AVERAGE(B7:B8)</f>
        <v>#DIV/0!</v>
      </c>
      <c r="C9" s="210" t="e">
        <f>IF(B10=0,"", IF(B9&gt;999999.99,"VEUILLEZ CONSULTER LES EXIGENCES DU FONDS ONTARIEN D'INVESTISSEMENT DANS L'INDUSTRIE DE LA MUSIQUE","RÉUSSITE"))</f>
        <v>#DIV/0!</v>
      </c>
      <c r="D9" s="83" t="s">
        <v>96</v>
      </c>
      <c r="E9" s="54"/>
      <c r="F9" s="54"/>
      <c r="G9" s="54"/>
      <c r="H9" s="54"/>
      <c r="I9" s="54"/>
      <c r="J9" s="54"/>
      <c r="K9" s="54"/>
      <c r="L9" s="54"/>
    </row>
    <row r="10" spans="1:14" ht="33" customHeight="1" x14ac:dyDescent="0.2">
      <c r="A10" s="55" t="s">
        <v>76</v>
      </c>
      <c r="B10" s="7" t="e">
        <f>40%*AVERAGE(B7:B8)</f>
        <v>#DIV/0!</v>
      </c>
      <c r="C10" s="37"/>
      <c r="D10" s="63" t="s">
        <v>93</v>
      </c>
    </row>
    <row r="11" spans="1:14" s="46" customFormat="1" ht="69.75" customHeight="1" x14ac:dyDescent="0.2">
      <c r="A11" s="205" t="s">
        <v>81</v>
      </c>
      <c r="B11" s="206" t="e">
        <f>IF(B10=0,"",IF(B10&lt;10000,0,IF(B10&gt;=125000,125000,B10)))</f>
        <v>#DIV/0!</v>
      </c>
      <c r="C11" s="210" t="e">
        <f>IF(B10=0,"", IF(B11&gt;125000,"FAIL", IF(B11&lt;10000, "ÉCHEC", IF(C9="VEUILLEZ CONSULTER LES EXIGENCES DU FONDS ONTARIEN D'INVESTISSEMENT DANS L'INDUSTRIE DE LA MUSIQUE","VEUILLEZ VOUS RÉFÉRER AU TEXTE DU TEST CI-DESSUS", "RÉUSSITE"))))</f>
        <v>#DIV/0!</v>
      </c>
      <c r="D11" s="83" t="s">
        <v>95</v>
      </c>
    </row>
    <row r="12" spans="1:14" s="46" customFormat="1" ht="31.5" customHeight="1" thickBot="1" x14ac:dyDescent="0.25">
      <c r="A12" s="56"/>
      <c r="B12" s="57"/>
      <c r="C12" s="58"/>
      <c r="D12" s="59"/>
    </row>
    <row r="13" spans="1:14" s="48" customFormat="1" ht="32.25" customHeight="1" x14ac:dyDescent="0.2">
      <c r="A13" s="221" t="s">
        <v>19</v>
      </c>
      <c r="B13" s="222"/>
      <c r="C13" s="223"/>
      <c r="D13" s="60"/>
    </row>
    <row r="14" spans="1:14" s="51" customFormat="1" ht="31.5" customHeight="1" x14ac:dyDescent="0.2">
      <c r="A14" s="61" t="s">
        <v>17</v>
      </c>
      <c r="B14" s="11" t="s">
        <v>18</v>
      </c>
      <c r="C14" s="49" t="s">
        <v>6</v>
      </c>
      <c r="D14" s="50" t="s">
        <v>10</v>
      </c>
    </row>
    <row r="15" spans="1:14" ht="15.75" customHeight="1" x14ac:dyDescent="0.2">
      <c r="A15" s="62" t="s">
        <v>16</v>
      </c>
      <c r="B15" s="86"/>
      <c r="C15" s="87"/>
      <c r="D15" s="226" t="s">
        <v>77</v>
      </c>
      <c r="E15" s="54"/>
      <c r="F15" s="54"/>
      <c r="G15" s="54"/>
      <c r="H15" s="54"/>
      <c r="I15" s="54"/>
      <c r="J15" s="54"/>
      <c r="K15" s="54"/>
      <c r="L15" s="54"/>
      <c r="M15" s="54"/>
      <c r="N15" s="54"/>
    </row>
    <row r="16" spans="1:14" ht="15.75" customHeight="1" x14ac:dyDescent="0.2">
      <c r="A16" s="62" t="s">
        <v>15</v>
      </c>
      <c r="B16" s="86"/>
      <c r="C16" s="87"/>
      <c r="D16" s="227"/>
      <c r="E16" s="54"/>
      <c r="F16" s="54"/>
      <c r="G16" s="54"/>
      <c r="H16" s="54"/>
      <c r="I16" s="54"/>
      <c r="J16" s="54"/>
      <c r="K16" s="54"/>
      <c r="L16" s="54"/>
      <c r="M16" s="54"/>
      <c r="N16" s="54"/>
    </row>
    <row r="17" spans="1:14" ht="15.75" x14ac:dyDescent="0.2">
      <c r="A17" s="55" t="s">
        <v>14</v>
      </c>
      <c r="B17" s="86"/>
      <c r="C17" s="87"/>
      <c r="D17" s="53" t="s">
        <v>26</v>
      </c>
    </row>
    <row r="18" spans="1:14" ht="15.75" customHeight="1" x14ac:dyDescent="0.2">
      <c r="A18" s="62" t="s">
        <v>13</v>
      </c>
      <c r="B18" s="86"/>
      <c r="C18" s="87"/>
      <c r="D18" s="220" t="s">
        <v>27</v>
      </c>
    </row>
    <row r="19" spans="1:14" s="46" customFormat="1" x14ac:dyDescent="0.2">
      <c r="A19" s="62" t="s">
        <v>12</v>
      </c>
      <c r="B19" s="86"/>
      <c r="C19" s="87"/>
      <c r="D19" s="220"/>
    </row>
    <row r="20" spans="1:14" s="46" customFormat="1" ht="30.75" x14ac:dyDescent="0.2">
      <c r="A20" s="55" t="s">
        <v>80</v>
      </c>
      <c r="B20" s="211"/>
      <c r="C20" s="87"/>
      <c r="D20" s="83" t="s">
        <v>84</v>
      </c>
    </row>
    <row r="21" spans="1:14" s="46" customFormat="1" ht="31.5" customHeight="1" thickBot="1" x14ac:dyDescent="0.25">
      <c r="A21" s="185" t="s">
        <v>11</v>
      </c>
      <c r="B21" s="186">
        <f>SUM(B15:B20)</f>
        <v>0</v>
      </c>
      <c r="C21" s="88"/>
      <c r="D21" s="84" t="s">
        <v>25</v>
      </c>
    </row>
    <row r="22" spans="1:14" s="46" customFormat="1" ht="31.5" customHeight="1" thickBot="1" x14ac:dyDescent="0.25">
      <c r="A22" s="56"/>
      <c r="B22" s="57"/>
      <c r="C22" s="58"/>
      <c r="D22" s="59"/>
    </row>
    <row r="23" spans="1:14" s="48" customFormat="1" ht="32.25" customHeight="1" x14ac:dyDescent="0.2">
      <c r="A23" s="221" t="s">
        <v>20</v>
      </c>
      <c r="B23" s="222"/>
      <c r="C23" s="223"/>
      <c r="D23" s="60"/>
    </row>
    <row r="24" spans="1:14" s="51" customFormat="1" ht="31.5" customHeight="1" x14ac:dyDescent="0.2">
      <c r="A24" s="61" t="s">
        <v>17</v>
      </c>
      <c r="B24" s="64" t="s">
        <v>24</v>
      </c>
      <c r="C24" s="22" t="s">
        <v>5</v>
      </c>
      <c r="D24" s="50" t="s">
        <v>10</v>
      </c>
    </row>
    <row r="25" spans="1:14" ht="15.75" customHeight="1" x14ac:dyDescent="0.2">
      <c r="A25" s="62" t="s">
        <v>16</v>
      </c>
      <c r="B25" s="69" t="str">
        <f t="shared" ref="B25:B30" si="0">IF($B$21=0,"",B15/$B$21)</f>
        <v/>
      </c>
      <c r="C25" s="228" t="str">
        <f>IF(B21=0,"", IF(AND(B25&gt;0.1, SUM(B25:B26)&gt;0.25),"RÉUSSITE", "ÉCHEC"))</f>
        <v/>
      </c>
      <c r="D25" s="226" t="s">
        <v>92</v>
      </c>
      <c r="E25" s="54"/>
      <c r="F25" s="54"/>
      <c r="G25" s="54"/>
      <c r="H25" s="54"/>
      <c r="I25" s="54"/>
      <c r="J25" s="54"/>
      <c r="K25" s="54"/>
      <c r="L25" s="54"/>
      <c r="M25" s="54"/>
      <c r="N25" s="54"/>
    </row>
    <row r="26" spans="1:14" ht="15.75" customHeight="1" x14ac:dyDescent="0.2">
      <c r="A26" s="62" t="s">
        <v>15</v>
      </c>
      <c r="B26" s="69" t="str">
        <f t="shared" si="0"/>
        <v/>
      </c>
      <c r="C26" s="229"/>
      <c r="D26" s="227"/>
      <c r="E26" s="54"/>
      <c r="F26" s="54"/>
      <c r="G26" s="54"/>
      <c r="H26" s="54"/>
      <c r="I26" s="54"/>
      <c r="J26" s="54"/>
      <c r="K26" s="54"/>
      <c r="L26" s="54"/>
      <c r="M26" s="54"/>
      <c r="N26" s="54"/>
    </row>
    <row r="27" spans="1:14" ht="46.5" x14ac:dyDescent="0.2">
      <c r="A27" s="55" t="s">
        <v>14</v>
      </c>
      <c r="B27" s="70" t="str">
        <f t="shared" si="0"/>
        <v/>
      </c>
      <c r="C27" s="6" t="str">
        <f>IF(B21=0,"",IF(AND(B17='Sommaire du budget'!G23,B27&lt;=0.25),"RÉUSSITE","ÉCHEC"))</f>
        <v/>
      </c>
      <c r="D27" s="207" t="s">
        <v>85</v>
      </c>
    </row>
    <row r="28" spans="1:14" ht="15.75" customHeight="1" x14ac:dyDescent="0.2">
      <c r="A28" s="62" t="s">
        <v>13</v>
      </c>
      <c r="B28" s="69" t="str">
        <f t="shared" si="0"/>
        <v/>
      </c>
      <c r="C28" s="224" t="str">
        <f>IF(B21=0,"",IF(SUM(B28:B30)&lt;=0.5,"RÉUSSITE","ÉCHEC"))</f>
        <v/>
      </c>
      <c r="D28" s="219" t="s">
        <v>86</v>
      </c>
    </row>
    <row r="29" spans="1:14" s="46" customFormat="1" x14ac:dyDescent="0.2">
      <c r="A29" s="62" t="s">
        <v>12</v>
      </c>
      <c r="B29" s="69" t="str">
        <f t="shared" si="0"/>
        <v/>
      </c>
      <c r="C29" s="225"/>
      <c r="D29" s="219"/>
    </row>
    <row r="30" spans="1:14" s="46" customFormat="1" ht="107.25" x14ac:dyDescent="0.2">
      <c r="A30" s="55" t="s">
        <v>80</v>
      </c>
      <c r="B30" s="70" t="str">
        <f t="shared" si="0"/>
        <v/>
      </c>
      <c r="C30" s="189" t="str">
        <f>IF(B21=0,"",IF(AND(B20='Sommaire du budget'!G14,B20&lt;=B11,B30&lt;=0.5,SUM(B28:B30)&lt;=0.5),"RÉUSSITE","Veuillez remplir/vérifier la ou les feuilles de calcul du budget"))</f>
        <v/>
      </c>
      <c r="D30" s="63" t="s">
        <v>87</v>
      </c>
    </row>
    <row r="31" spans="1:14" s="46" customFormat="1" ht="31.5" customHeight="1" thickBot="1" x14ac:dyDescent="0.25">
      <c r="A31" s="185" t="s">
        <v>11</v>
      </c>
      <c r="B31" s="187" t="str">
        <f>IF(B21=0,"",SUM(B25:B30))</f>
        <v/>
      </c>
      <c r="C31" s="188" t="str">
        <f>IF(B21=0,"", IF(B21='Sommaire du budget'!E14, "RÉUSSITE","Veuillez remplir/vérifier la ou les feuilles de calcul du budget"))</f>
        <v/>
      </c>
      <c r="D31" s="208" t="s">
        <v>25</v>
      </c>
    </row>
    <row r="32" spans="1:14" s="46" customFormat="1" ht="15.75" x14ac:dyDescent="0.25">
      <c r="A32" s="65"/>
      <c r="B32" s="66"/>
      <c r="C32" s="66"/>
    </row>
    <row r="33" spans="1:3" s="46" customFormat="1" ht="15.75" x14ac:dyDescent="0.25">
      <c r="A33" s="65"/>
      <c r="B33" s="66"/>
      <c r="C33" s="66"/>
    </row>
    <row r="34" spans="1:3" s="46" customFormat="1" ht="15.75" x14ac:dyDescent="0.25">
      <c r="A34" s="65"/>
      <c r="B34" s="66"/>
      <c r="C34" s="66"/>
    </row>
    <row r="35" spans="1:3" s="46" customFormat="1" ht="15.75" x14ac:dyDescent="0.25">
      <c r="A35" s="65"/>
      <c r="B35" s="66"/>
      <c r="C35" s="66"/>
    </row>
    <row r="36" spans="1:3" s="46" customFormat="1" ht="15.75" x14ac:dyDescent="0.25">
      <c r="A36" s="65"/>
      <c r="B36" s="66"/>
      <c r="C36" s="66"/>
    </row>
    <row r="37" spans="1:3" s="46" customFormat="1" ht="15.75" x14ac:dyDescent="0.25">
      <c r="A37" s="65"/>
      <c r="B37" s="66"/>
      <c r="C37" s="66"/>
    </row>
    <row r="40" spans="1:3" s="46" customFormat="1" x14ac:dyDescent="0.2">
      <c r="B40" s="28"/>
      <c r="C40" s="28"/>
    </row>
    <row r="41" spans="1:3" s="46" customFormat="1" x14ac:dyDescent="0.2">
      <c r="B41" s="28"/>
      <c r="C41" s="28"/>
    </row>
    <row r="42" spans="1:3" s="46" customFormat="1" ht="15.75" x14ac:dyDescent="0.25">
      <c r="B42" s="67"/>
      <c r="C42" s="67"/>
    </row>
    <row r="43" spans="1:3" s="46" customFormat="1" x14ac:dyDescent="0.2">
      <c r="A43" s="28"/>
      <c r="B43" s="28"/>
      <c r="C43" s="28"/>
    </row>
    <row r="44" spans="1:3" s="46" customFormat="1" ht="15.75" hidden="1" x14ac:dyDescent="0.25">
      <c r="A44" s="68" t="s">
        <v>1</v>
      </c>
      <c r="B44" s="28"/>
      <c r="C44" s="28"/>
    </row>
    <row r="45" spans="1:3" s="46" customFormat="1" ht="15.75" hidden="1" x14ac:dyDescent="0.25">
      <c r="A45" s="68" t="s">
        <v>3</v>
      </c>
      <c r="B45" s="28"/>
      <c r="C45" s="28"/>
    </row>
    <row r="46" spans="1:3" s="46" customFormat="1" ht="15.75" hidden="1" x14ac:dyDescent="0.25">
      <c r="A46" s="68" t="s">
        <v>4</v>
      </c>
      <c r="B46" s="28"/>
      <c r="C46" s="28"/>
    </row>
  </sheetData>
  <sheetProtection sheet="1" objects="1" scenarios="1" insertRows="0" deleteRows="0" selectLockedCells="1"/>
  <mergeCells count="12">
    <mergeCell ref="A1:C1"/>
    <mergeCell ref="B3:C3"/>
    <mergeCell ref="B2:C2"/>
    <mergeCell ref="D28:D29"/>
    <mergeCell ref="D18:D19"/>
    <mergeCell ref="A23:C23"/>
    <mergeCell ref="A5:C5"/>
    <mergeCell ref="A13:C13"/>
    <mergeCell ref="C28:C29"/>
    <mergeCell ref="D15:D16"/>
    <mergeCell ref="D25:D26"/>
    <mergeCell ref="C25:C26"/>
  </mergeCells>
  <conditionalFormatting sqref="C24:C25 C30:C31 C27:C28">
    <cfRule type="containsText" dxfId="30" priority="29" operator="containsText" text="ÉCHEC">
      <formula>NOT(ISERROR(SEARCH("ÉCHEC",C24)))</formula>
    </cfRule>
  </conditionalFormatting>
  <conditionalFormatting sqref="B15:C20 C21 B2">
    <cfRule type="notContainsBlanks" dxfId="29" priority="19">
      <formula>LEN(TRIM(B2))&gt;0</formula>
    </cfRule>
  </conditionalFormatting>
  <conditionalFormatting sqref="C30:C31">
    <cfRule type="containsText" dxfId="28" priority="16" operator="containsText" text="Veuillez remplir/vérifier la ou les feuilles de calcul du budget">
      <formula>NOT(ISERROR(SEARCH("Veuillez remplir/vérifier la ou les feuilles de calcul du budget",C30)))</formula>
    </cfRule>
  </conditionalFormatting>
  <conditionalFormatting sqref="C28">
    <cfRule type="containsText" dxfId="27" priority="15" operator="containsText" text="Veuillez remplir/vérifier la ou les feuilles de calcul du budget">
      <formula>NOT(ISERROR(SEARCH("Veuillez remplir/vérifier la ou les feuilles de calcul du budget",C28)))</formula>
    </cfRule>
  </conditionalFormatting>
  <conditionalFormatting sqref="C7:C8 C10:C11">
    <cfRule type="containsText" dxfId="26" priority="12" operator="containsText" text="ÉCHEC">
      <formula>NOT(ISERROR(SEARCH("ÉCHEC",C7)))</formula>
    </cfRule>
  </conditionalFormatting>
  <conditionalFormatting sqref="B7:B8">
    <cfRule type="notContainsBlanks" dxfId="25" priority="10">
      <formula>LEN(TRIM(B7))&gt;0</formula>
    </cfRule>
  </conditionalFormatting>
  <conditionalFormatting sqref="B10">
    <cfRule type="containsErrors" dxfId="24" priority="7">
      <formula>ISERROR(B10)</formula>
    </cfRule>
    <cfRule type="containsErrors" dxfId="23" priority="9">
      <formula>ISERROR(B10)</formula>
    </cfRule>
  </conditionalFormatting>
  <conditionalFormatting sqref="B11:C11">
    <cfRule type="containsErrors" dxfId="22" priority="8">
      <formula>ISERROR(B11)</formula>
    </cfRule>
  </conditionalFormatting>
  <conditionalFormatting sqref="B9">
    <cfRule type="notContainsBlanks" dxfId="21" priority="5">
      <formula>LEN(TRIM(B9))&gt;0</formula>
    </cfRule>
  </conditionalFormatting>
  <conditionalFormatting sqref="B9">
    <cfRule type="containsErrors" dxfId="20" priority="4">
      <formula>ISERROR(B9)</formula>
    </cfRule>
  </conditionalFormatting>
  <conditionalFormatting sqref="C9">
    <cfRule type="containsText" dxfId="19" priority="1" operator="containsText" text="VEUILLEZ CONSULTER LES EXIGENCES DU FONDS ONTARIEN D'INVESTISSEMENT DANS L'INDUSTRIE DE LA MUSIQUE">
      <formula>NOT(ISERROR(SEARCH("VEUILLEZ CONSULTER LES EXIGENCES DU FONDS ONTARIEN D'INVESTISSEMENT DANS L'INDUSTRIE DE LA MUSIQUE",C9)))</formula>
    </cfRule>
  </conditionalFormatting>
  <conditionalFormatting sqref="C9">
    <cfRule type="containsErrors" dxfId="18" priority="2">
      <formula>ISERROR(C9)</formula>
    </cfRule>
  </conditionalFormatting>
  <dataValidations count="2">
    <dataValidation type="list" allowBlank="1" showInputMessage="1" showErrorMessage="1" sqref="A44:A46">
      <formula1>$A$44:$A$46</formula1>
    </dataValidation>
    <dataValidation type="decimal" allowBlank="1" showInputMessage="1" showErrorMessage="1" errorTitle="INVALID OMIF REQUEST AMOUNT" error="OMIF Request Amount:_x000a__x000a_MINIMUM: $10,000.00_x000a__x000a_MAXIMUM: $125,000.00" promptTitle="Note:" prompt="Le montant maximum admissible de la demande au Fonds ontarien d'investissement dans l'industrie de la musique doit être compris entre 10 000 $ et 125 000 $" sqref="B20">
      <formula1>10000</formula1>
      <formula2>125000</formula2>
    </dataValidation>
  </dataValidations>
  <printOptions horizontalCentered="1"/>
  <pageMargins left="0.7" right="0.7" top="0.75" bottom="0.75" header="0.3" footer="0.3"/>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sqref="A1:G1"/>
    </sheetView>
  </sheetViews>
  <sheetFormatPr defaultColWidth="9.140625" defaultRowHeight="15" x14ac:dyDescent="0.2"/>
  <cols>
    <col min="1" max="1" width="33.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39" t="s">
        <v>99</v>
      </c>
      <c r="B1" s="240"/>
      <c r="C1" s="240"/>
      <c r="D1" s="240"/>
      <c r="E1" s="240"/>
      <c r="F1" s="240"/>
      <c r="G1" s="241"/>
    </row>
    <row r="2" spans="1:8" s="5" customFormat="1" ht="20.25" x14ac:dyDescent="0.3">
      <c r="A2" s="13" t="s">
        <v>54</v>
      </c>
      <c r="B2" s="244" t="str">
        <f>IF(Financement!B2=0,"",Financement!B2)</f>
        <v/>
      </c>
      <c r="C2" s="244"/>
      <c r="D2" s="244"/>
      <c r="E2" s="244"/>
      <c r="F2" s="244"/>
      <c r="G2" s="245"/>
    </row>
    <row r="3" spans="1:8" s="2" customFormat="1" ht="33" customHeight="1" x14ac:dyDescent="0.2">
      <c r="A3" s="14" t="s">
        <v>22</v>
      </c>
      <c r="B3" s="215" t="s">
        <v>53</v>
      </c>
      <c r="C3" s="246"/>
      <c r="D3" s="246"/>
      <c r="E3" s="246"/>
      <c r="F3" s="246"/>
      <c r="G3" s="216"/>
    </row>
    <row r="4" spans="1:8" ht="16.5" thickBot="1" x14ac:dyDescent="0.3">
      <c r="A4" s="15"/>
      <c r="B4" s="16"/>
      <c r="C4" s="16"/>
      <c r="D4" s="16"/>
      <c r="E4" s="16"/>
      <c r="F4" s="17"/>
      <c r="G4" s="18"/>
    </row>
    <row r="5" spans="1:8" ht="30.75" customHeight="1" x14ac:dyDescent="0.2">
      <c r="A5" s="221" t="s">
        <v>47</v>
      </c>
      <c r="B5" s="222"/>
      <c r="C5" s="222"/>
      <c r="D5" s="222"/>
      <c r="E5" s="222"/>
      <c r="F5" s="222"/>
      <c r="G5" s="223"/>
    </row>
    <row r="6" spans="1:8" ht="110.25" x14ac:dyDescent="0.2">
      <c r="A6" s="19" t="s">
        <v>46</v>
      </c>
      <c r="B6" s="20" t="s">
        <v>48</v>
      </c>
      <c r="C6" s="20" t="s">
        <v>49</v>
      </c>
      <c r="D6" s="20" t="s">
        <v>50</v>
      </c>
      <c r="E6" s="20" t="s">
        <v>51</v>
      </c>
      <c r="F6" s="21"/>
      <c r="G6" s="22" t="s">
        <v>52</v>
      </c>
    </row>
    <row r="7" spans="1:8" ht="18.75" customHeight="1" x14ac:dyDescent="0.2">
      <c r="A7" s="23" t="s">
        <v>39</v>
      </c>
      <c r="B7" s="80" t="str">
        <f>IF('Budget - Activité 1'!$B$6=0,"", 'Budget - Activité 1'!$B$6)</f>
        <v/>
      </c>
      <c r="C7" s="10">
        <f>'Budget - Activité 1'!C53</f>
        <v>0</v>
      </c>
      <c r="D7" s="10">
        <f>'Budget - Activité 1'!D53</f>
        <v>0</v>
      </c>
      <c r="E7" s="10">
        <f>'Budget - Activité 1'!E53</f>
        <v>0</v>
      </c>
      <c r="F7" s="24"/>
      <c r="G7" s="36">
        <f>'Budget - Activité 1'!E55</f>
        <v>0</v>
      </c>
      <c r="H7" s="8"/>
    </row>
    <row r="8" spans="1:8" ht="18.75" customHeight="1" x14ac:dyDescent="0.2">
      <c r="A8" s="25" t="s">
        <v>40</v>
      </c>
      <c r="B8" s="81" t="str">
        <f>IF('Budget - Activité 2'!$B$6=0,"", 'Budget - Activité 2'!$B$6)</f>
        <v/>
      </c>
      <c r="C8" s="3">
        <f>'Budget - Activité 2'!C53</f>
        <v>0</v>
      </c>
      <c r="D8" s="3">
        <f>'Budget - Activité 2'!D53</f>
        <v>0</v>
      </c>
      <c r="E8" s="3">
        <f>'Budget - Activité 2'!E53</f>
        <v>0</v>
      </c>
      <c r="F8" s="24"/>
      <c r="G8" s="6">
        <f>'Budget - Activité 2'!E55</f>
        <v>0</v>
      </c>
      <c r="H8" s="8"/>
    </row>
    <row r="9" spans="1:8" ht="18.75" customHeight="1" x14ac:dyDescent="0.2">
      <c r="A9" s="26" t="s">
        <v>41</v>
      </c>
      <c r="B9" s="80" t="str">
        <f>IF('Budget - Activité 3'!$B$6=0,"", 'Budget - Activité 3'!$B$6)</f>
        <v/>
      </c>
      <c r="C9" s="10">
        <f>'Budget - Activité 3'!C53</f>
        <v>0</v>
      </c>
      <c r="D9" s="10">
        <f>'Budget - Activité 3'!D53</f>
        <v>0</v>
      </c>
      <c r="E9" s="10">
        <f>'Budget - Activité 3'!E53</f>
        <v>0</v>
      </c>
      <c r="F9" s="24"/>
      <c r="G9" s="36">
        <f>'Budget - Activité 3'!E55</f>
        <v>0</v>
      </c>
      <c r="H9" s="8"/>
    </row>
    <row r="10" spans="1:8" ht="18.75" customHeight="1" x14ac:dyDescent="0.2">
      <c r="A10" s="25" t="s">
        <v>42</v>
      </c>
      <c r="B10" s="81" t="str">
        <f>IF('Budget - Activité 4'!$B$6=0,"", 'Budget - Activité 4'!$B$6)</f>
        <v/>
      </c>
      <c r="C10" s="3">
        <f>'Budget - Activité 4'!C53</f>
        <v>0</v>
      </c>
      <c r="D10" s="3">
        <f>'Budget - Activité 4'!D53</f>
        <v>0</v>
      </c>
      <c r="E10" s="3">
        <f>'Budget - Activité 4'!E53</f>
        <v>0</v>
      </c>
      <c r="F10" s="24"/>
      <c r="G10" s="6">
        <f>'Budget - Activité 4'!E55</f>
        <v>0</v>
      </c>
      <c r="H10" s="8"/>
    </row>
    <row r="11" spans="1:8" ht="18.75" customHeight="1" x14ac:dyDescent="0.2">
      <c r="A11" s="26" t="s">
        <v>43</v>
      </c>
      <c r="B11" s="80" t="str">
        <f>IF('Budget - Activité 5'!$B$6=0,"", 'Budget - Activité 5'!$B$6)</f>
        <v/>
      </c>
      <c r="C11" s="10">
        <f>'Budget - Activité 5'!C53</f>
        <v>0</v>
      </c>
      <c r="D11" s="10">
        <f>'Budget - Activité 5'!D53</f>
        <v>0</v>
      </c>
      <c r="E11" s="10">
        <f>'Budget - Activité 5'!E53</f>
        <v>0</v>
      </c>
      <c r="F11" s="24"/>
      <c r="G11" s="36">
        <f>'Budget - Activité 5'!E55</f>
        <v>0</v>
      </c>
      <c r="H11" s="8"/>
    </row>
    <row r="12" spans="1:8" ht="18.75" customHeight="1" x14ac:dyDescent="0.2">
      <c r="A12" s="25" t="s">
        <v>44</v>
      </c>
      <c r="B12" s="81" t="str">
        <f>IF('Budget - Activité 6'!$B$6=0,"", 'Budget - Activité 6'!$B$6)</f>
        <v/>
      </c>
      <c r="C12" s="3">
        <f>'Budget - Activité 6'!C53</f>
        <v>0</v>
      </c>
      <c r="D12" s="3">
        <f>'Budget - Activité 6'!D53</f>
        <v>0</v>
      </c>
      <c r="E12" s="3">
        <f>'Budget - Activité 6'!E53</f>
        <v>0</v>
      </c>
      <c r="F12" s="24"/>
      <c r="G12" s="6">
        <f>'Budget - Activité 6'!E55</f>
        <v>0</v>
      </c>
      <c r="H12" s="8"/>
    </row>
    <row r="13" spans="1:8" ht="18.75" customHeight="1" x14ac:dyDescent="0.2">
      <c r="A13" s="26" t="s">
        <v>45</v>
      </c>
      <c r="B13" s="80" t="str">
        <f>IF('Budget - Activité 7'!$B$6=0,"", 'Budget - Activité 7'!$B$6)</f>
        <v/>
      </c>
      <c r="C13" s="10">
        <f>'Budget - Activité 7'!C53</f>
        <v>0</v>
      </c>
      <c r="D13" s="10">
        <f>'Budget - Activité 7'!D53</f>
        <v>0</v>
      </c>
      <c r="E13" s="10">
        <f>'Budget - Activité 7'!E53</f>
        <v>0</v>
      </c>
      <c r="F13" s="24"/>
      <c r="G13" s="36">
        <f>'Budget - Activité 7'!E55</f>
        <v>0</v>
      </c>
      <c r="H13" s="8"/>
    </row>
    <row r="14" spans="1:8" ht="27" customHeight="1" thickBot="1" x14ac:dyDescent="0.25">
      <c r="A14" s="242" t="s">
        <v>38</v>
      </c>
      <c r="B14" s="243"/>
      <c r="C14" s="33">
        <f>SUM(C7:C13)</f>
        <v>0</v>
      </c>
      <c r="D14" s="33">
        <f>SUM(D7:D13)</f>
        <v>0</v>
      </c>
      <c r="E14" s="33">
        <f>SUM(E7:E13)</f>
        <v>0</v>
      </c>
      <c r="F14" s="29"/>
      <c r="G14" s="41">
        <f>SUM(G7:G13)</f>
        <v>0</v>
      </c>
      <c r="H14" s="8"/>
    </row>
    <row r="15" spans="1:8" ht="15.75" thickBot="1" x14ac:dyDescent="0.25">
      <c r="A15" s="27"/>
      <c r="B15" s="28"/>
      <c r="C15" s="28"/>
      <c r="D15" s="28"/>
      <c r="E15" s="28"/>
      <c r="F15" s="28"/>
      <c r="G15" s="12"/>
      <c r="H15" s="8"/>
    </row>
    <row r="16" spans="1:8" ht="30.75" customHeight="1" x14ac:dyDescent="0.2">
      <c r="A16" s="230" t="s">
        <v>29</v>
      </c>
      <c r="B16" s="231"/>
      <c r="C16" s="231"/>
      <c r="D16" s="231"/>
      <c r="E16" s="231"/>
      <c r="F16" s="231"/>
      <c r="G16" s="232"/>
      <c r="H16" s="8"/>
    </row>
    <row r="17" spans="1:8" ht="15.75" x14ac:dyDescent="0.25">
      <c r="A17" s="233" t="s">
        <v>30</v>
      </c>
      <c r="B17" s="234"/>
      <c r="C17" s="234"/>
      <c r="D17" s="234"/>
      <c r="E17" s="235"/>
      <c r="F17" s="24"/>
      <c r="G17" s="30" t="str">
        <f>IF(E14&gt;0, SUM('Budget - Activité 1'!E46,'Budget - Activité 2'!E46,'Budget - Activité 3'!E46,'Budget - Activité 4'!E46,'Budget - Activité 5'!E46,'Budget - Activité 6'!E46,'Budget - Activité 7'!E46),"")</f>
        <v/>
      </c>
      <c r="H17" s="9"/>
    </row>
    <row r="18" spans="1:8" ht="15.75" x14ac:dyDescent="0.25">
      <c r="A18" s="233" t="s">
        <v>31</v>
      </c>
      <c r="B18" s="234"/>
      <c r="C18" s="234"/>
      <c r="D18" s="234"/>
      <c r="E18" s="235"/>
      <c r="F18" s="24"/>
      <c r="G18" s="30" t="str">
        <f>IF(E14&gt;0, SUM('Budget - Activité 1'!E52,'Budget - Activité 2'!E52,'Budget - Activité 3'!E52,'Budget - Activité 4'!E52,'Budget - Activité 5'!E52,'Budget - Activité 6'!E52,'Budget - Activité 7'!E52),"")</f>
        <v/>
      </c>
      <c r="H18" s="9"/>
    </row>
    <row r="19" spans="1:8" ht="15.75" x14ac:dyDescent="0.25">
      <c r="A19" s="233" t="s">
        <v>32</v>
      </c>
      <c r="B19" s="234"/>
      <c r="C19" s="234"/>
      <c r="D19" s="234"/>
      <c r="E19" s="235"/>
      <c r="F19" s="24"/>
      <c r="G19" s="32" t="str">
        <f>IF(E14&gt;0,G18/G17,"")</f>
        <v/>
      </c>
      <c r="H19" s="9"/>
    </row>
    <row r="20" spans="1:8" ht="16.5" thickBot="1" x14ac:dyDescent="0.3">
      <c r="A20" s="236" t="s">
        <v>33</v>
      </c>
      <c r="B20" s="237"/>
      <c r="C20" s="237"/>
      <c r="D20" s="237"/>
      <c r="E20" s="238"/>
      <c r="F20" s="29"/>
      <c r="G20" s="31" t="str">
        <f>IF(E14&gt;0,IF(G19&gt;0.25,"ÉCHEC","RÉUSSITE"),"")</f>
        <v/>
      </c>
      <c r="H20" s="9"/>
    </row>
    <row r="21" spans="1:8" ht="16.5" thickBot="1" x14ac:dyDescent="0.25">
      <c r="A21" s="38"/>
      <c r="B21" s="2"/>
      <c r="C21" s="2"/>
      <c r="D21" s="2"/>
      <c r="E21" s="2"/>
      <c r="F21" s="39"/>
      <c r="G21" s="40"/>
      <c r="H21" s="9"/>
    </row>
    <row r="22" spans="1:8" ht="30.75" customHeight="1" x14ac:dyDescent="0.2">
      <c r="A22" s="230" t="s">
        <v>28</v>
      </c>
      <c r="B22" s="231"/>
      <c r="C22" s="231"/>
      <c r="D22" s="231"/>
      <c r="E22" s="231"/>
      <c r="F22" s="231"/>
      <c r="G22" s="232"/>
      <c r="H22" s="8"/>
    </row>
    <row r="23" spans="1:8" ht="15.75" x14ac:dyDescent="0.25">
      <c r="A23" s="233" t="s">
        <v>34</v>
      </c>
      <c r="B23" s="234"/>
      <c r="C23" s="234"/>
      <c r="D23" s="234"/>
      <c r="E23" s="235"/>
      <c r="F23" s="24"/>
      <c r="G23" s="30" t="str">
        <f>IF(E14&gt;0,D14,"")</f>
        <v/>
      </c>
      <c r="H23" s="9"/>
    </row>
    <row r="24" spans="1:8" ht="15.75" x14ac:dyDescent="0.25">
      <c r="A24" s="233" t="s">
        <v>35</v>
      </c>
      <c r="B24" s="234"/>
      <c r="C24" s="234"/>
      <c r="D24" s="234"/>
      <c r="E24" s="235"/>
      <c r="F24" s="24"/>
      <c r="G24" s="30" t="str">
        <f>IF(E14&gt;0,E14,"")</f>
        <v/>
      </c>
      <c r="H24" s="9"/>
    </row>
    <row r="25" spans="1:8" ht="15.75" x14ac:dyDescent="0.25">
      <c r="A25" s="233" t="s">
        <v>36</v>
      </c>
      <c r="B25" s="234"/>
      <c r="C25" s="234"/>
      <c r="D25" s="234"/>
      <c r="E25" s="235"/>
      <c r="F25" s="24"/>
      <c r="G25" s="32" t="str">
        <f>IF(E14&gt;0,G23/G24,"")</f>
        <v/>
      </c>
      <c r="H25" s="9"/>
    </row>
    <row r="26" spans="1:8" ht="16.5" thickBot="1" x14ac:dyDescent="0.3">
      <c r="A26" s="236" t="s">
        <v>37</v>
      </c>
      <c r="B26" s="237"/>
      <c r="C26" s="237"/>
      <c r="D26" s="237"/>
      <c r="E26" s="238"/>
      <c r="F26" s="29"/>
      <c r="G26" s="31" t="str">
        <f>IF(E14&gt;0,IF(G25&gt;0.25,"ÉCHEC","RÉUSSITE"),"")</f>
        <v/>
      </c>
      <c r="H26" s="9"/>
    </row>
  </sheetData>
  <sheetProtection sheet="1" objects="1" scenarios="1" insertRows="0" deleteRows="0" selectLockedCells="1"/>
  <mergeCells count="15">
    <mergeCell ref="A1:G1"/>
    <mergeCell ref="A14:B14"/>
    <mergeCell ref="B2:G2"/>
    <mergeCell ref="B3:G3"/>
    <mergeCell ref="A5:G5"/>
    <mergeCell ref="A19:E19"/>
    <mergeCell ref="A18:E18"/>
    <mergeCell ref="A20:E20"/>
    <mergeCell ref="A17:E17"/>
    <mergeCell ref="A16:G16"/>
    <mergeCell ref="A22:G22"/>
    <mergeCell ref="A23:E23"/>
    <mergeCell ref="A24:E24"/>
    <mergeCell ref="A25:E25"/>
    <mergeCell ref="A26:E26"/>
  </mergeCells>
  <conditionalFormatting sqref="G20">
    <cfRule type="containsText" dxfId="17" priority="3" operator="containsText" text="FAIL">
      <formula>NOT(ISERROR(SEARCH("FAIL",G20)))</formula>
    </cfRule>
    <cfRule type="containsText" dxfId="16" priority="4" operator="containsText" text="FAIL">
      <formula>NOT(ISERROR(SEARCH("FAIL",G20)))</formula>
    </cfRule>
  </conditionalFormatting>
  <conditionalFormatting sqref="G26">
    <cfRule type="containsText" dxfId="15" priority="1" operator="containsText" text="FAIL">
      <formula>NOT(ISERROR(SEARCH("FAIL",G26)))</formula>
    </cfRule>
    <cfRule type="containsText" dxfId="14" priority="2" operator="containsText" text="FAIL">
      <formula>NOT(ISERROR(SEARCH("FAIL",G26)))</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100</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1'!$E$52/E46)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4:G64"/>
    <mergeCell ref="A66:G66"/>
    <mergeCell ref="A62:G62"/>
    <mergeCell ref="A1:G1"/>
    <mergeCell ref="B2:G2"/>
    <mergeCell ref="B4:G4"/>
    <mergeCell ref="C55:D55"/>
    <mergeCell ref="A46:B46"/>
    <mergeCell ref="A61:G61"/>
    <mergeCell ref="A63:G63"/>
    <mergeCell ref="A65:G65"/>
    <mergeCell ref="A60:G60"/>
  </mergeCells>
  <conditionalFormatting sqref="E57:E58">
    <cfRule type="cellIs" dxfId="13" priority="1" operator="equal">
      <formula>0</formula>
    </cfRule>
    <cfRule type="cellIs" dxfId="12" priority="2" operator="greaterThan">
      <formula>0.25</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ignoredErrors>
    <ignoredError sqref="E19 E29 E40 E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101</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2'!$E$52/E46)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11" priority="1" operator="equal">
      <formula>0</formula>
    </cfRule>
    <cfRule type="cellIs" dxfId="10" priority="2" operator="greaterThan">
      <formula>0.25</formula>
    </cfRule>
  </conditionalFormatting>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103</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3'!$E$52/E46)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9" priority="1" operator="equal">
      <formula>0</formula>
    </cfRule>
    <cfRule type="cellIs" dxfId="8" priority="2" operator="greaterThan">
      <formula>0.25</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102</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4'!$E$52/E46)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7" priority="1" operator="equal">
      <formula>0</formula>
    </cfRule>
    <cfRule type="cellIs" dxfId="6" priority="2" operator="greaterThan">
      <formula>0.25</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106</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5'!$E$52/E46)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5" priority="1" operator="equal">
      <formula>0</formula>
    </cfRule>
    <cfRule type="cellIs" dxfId="4" priority="2" operator="greaterThan">
      <formula>0.25</formula>
    </cfRule>
  </conditionalFormatting>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57"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6"/>
  <sheetViews>
    <sheetView showGridLines="0" zoomScale="90" zoomScaleNormal="90" workbookViewId="0">
      <pane ySplit="7" topLeftCell="A8" activePane="bottomLeft" state="frozen"/>
      <selection pane="bottomLeft" activeCell="B3" sqref="B3"/>
    </sheetView>
  </sheetViews>
  <sheetFormatPr defaultColWidth="9.140625" defaultRowHeight="12.75" x14ac:dyDescent="0.2"/>
  <cols>
    <col min="1" max="1" width="68.140625" style="115" bestFit="1" customWidth="1"/>
    <col min="2" max="2" width="35" style="115" bestFit="1" customWidth="1"/>
    <col min="3" max="5" width="35.140625" style="133" customWidth="1"/>
    <col min="6" max="7" width="40.42578125" style="115" customWidth="1"/>
    <col min="8" max="8" width="9.140625" style="115"/>
    <col min="9" max="9" width="1.42578125" style="116" bestFit="1" customWidth="1"/>
    <col min="10" max="10" width="1.42578125" style="115" bestFit="1" customWidth="1"/>
    <col min="11" max="16384" width="9.140625" style="115"/>
  </cols>
  <sheetData>
    <row r="1" spans="1:9" s="4" customFormat="1" ht="32.25" customHeight="1" x14ac:dyDescent="0.3">
      <c r="A1" s="256" t="s">
        <v>105</v>
      </c>
      <c r="B1" s="257"/>
      <c r="C1" s="257"/>
      <c r="D1" s="257"/>
      <c r="E1" s="257"/>
      <c r="F1" s="257"/>
      <c r="G1" s="258"/>
    </row>
    <row r="2" spans="1:9" s="5" customFormat="1" ht="20.25" x14ac:dyDescent="0.3">
      <c r="A2" s="92" t="s">
        <v>55</v>
      </c>
      <c r="B2" s="259" t="str">
        <f>IF(Financement!B2=0,"",Financement!B2)</f>
        <v/>
      </c>
      <c r="C2" s="259"/>
      <c r="D2" s="259"/>
      <c r="E2" s="259"/>
      <c r="F2" s="259"/>
      <c r="G2" s="260"/>
    </row>
    <row r="3" spans="1:9" s="5" customFormat="1" ht="20.25" x14ac:dyDescent="0.3">
      <c r="A3" s="93" t="s">
        <v>56</v>
      </c>
      <c r="B3" s="89"/>
      <c r="C3" s="95"/>
      <c r="D3" s="96"/>
      <c r="E3" s="96"/>
      <c r="F3" s="97"/>
      <c r="G3" s="98"/>
    </row>
    <row r="4" spans="1:9" s="2" customFormat="1" ht="66.75" customHeight="1" thickBot="1" x14ac:dyDescent="0.25">
      <c r="A4" s="94" t="s">
        <v>22</v>
      </c>
      <c r="B4" s="261" t="s">
        <v>89</v>
      </c>
      <c r="C4" s="262"/>
      <c r="D4" s="262"/>
      <c r="E4" s="262"/>
      <c r="F4" s="262"/>
      <c r="G4" s="263"/>
    </row>
    <row r="5" spans="1:9" ht="13.5" thickBot="1" x14ac:dyDescent="0.25">
      <c r="A5" s="99"/>
      <c r="B5" s="100"/>
      <c r="C5" s="101"/>
      <c r="D5" s="102"/>
      <c r="E5" s="102"/>
      <c r="F5" s="103"/>
      <c r="G5" s="104"/>
    </row>
    <row r="6" spans="1:9" s="117" customFormat="1" ht="20.25" x14ac:dyDescent="0.3">
      <c r="A6" s="105" t="s">
        <v>48</v>
      </c>
      <c r="B6" s="106" t="str">
        <f>IF(B3=0,"",B3)</f>
        <v/>
      </c>
      <c r="C6" s="107"/>
      <c r="D6" s="107"/>
      <c r="E6" s="107"/>
      <c r="F6" s="108"/>
      <c r="G6" s="109"/>
      <c r="I6" s="118"/>
    </row>
    <row r="7" spans="1:9" s="119" customFormat="1" ht="63.75" thickBot="1" x14ac:dyDescent="0.25">
      <c r="A7" s="110" t="s">
        <v>57</v>
      </c>
      <c r="B7" s="111" t="s">
        <v>68</v>
      </c>
      <c r="C7" s="202" t="s">
        <v>49</v>
      </c>
      <c r="D7" s="203" t="s">
        <v>28</v>
      </c>
      <c r="E7" s="203" t="s">
        <v>69</v>
      </c>
      <c r="F7" s="111" t="s">
        <v>70</v>
      </c>
      <c r="G7" s="112" t="s">
        <v>71</v>
      </c>
      <c r="I7" s="120"/>
    </row>
    <row r="8" spans="1:9" s="121" customFormat="1" ht="15.75" x14ac:dyDescent="0.2">
      <c r="A8" s="136"/>
      <c r="B8" s="137"/>
      <c r="C8" s="138"/>
      <c r="D8" s="139"/>
      <c r="E8" s="140"/>
      <c r="F8" s="137"/>
      <c r="G8" s="141"/>
      <c r="I8" s="122"/>
    </row>
    <row r="9" spans="1:9" s="121" customFormat="1" ht="15.75" x14ac:dyDescent="0.2">
      <c r="A9" s="198"/>
      <c r="B9" s="142"/>
      <c r="C9" s="143">
        <v>0</v>
      </c>
      <c r="D9" s="143">
        <v>0</v>
      </c>
      <c r="E9" s="144">
        <f>SUM(C9:D9)</f>
        <v>0</v>
      </c>
      <c r="F9" s="142"/>
      <c r="G9" s="145"/>
      <c r="I9" s="122"/>
    </row>
    <row r="10" spans="1:9" s="121" customFormat="1" ht="15.75" x14ac:dyDescent="0.2">
      <c r="A10" s="199"/>
      <c r="B10" s="146"/>
      <c r="C10" s="147">
        <v>0</v>
      </c>
      <c r="D10" s="147">
        <v>0</v>
      </c>
      <c r="E10" s="144">
        <f t="shared" ref="E10:E17" si="0">SUM(C10:D10)</f>
        <v>0</v>
      </c>
      <c r="F10" s="146"/>
      <c r="G10" s="148"/>
      <c r="I10" s="122"/>
    </row>
    <row r="11" spans="1:9" s="121" customFormat="1" ht="15.75" x14ac:dyDescent="0.2">
      <c r="A11" s="199"/>
      <c r="B11" s="146"/>
      <c r="C11" s="147">
        <v>0</v>
      </c>
      <c r="D11" s="147">
        <v>0</v>
      </c>
      <c r="E11" s="144">
        <f t="shared" si="0"/>
        <v>0</v>
      </c>
      <c r="F11" s="146"/>
      <c r="G11" s="148"/>
      <c r="I11" s="122"/>
    </row>
    <row r="12" spans="1:9" s="121" customFormat="1" ht="15.75" x14ac:dyDescent="0.2">
      <c r="A12" s="199"/>
      <c r="B12" s="146"/>
      <c r="C12" s="147">
        <v>0</v>
      </c>
      <c r="D12" s="147">
        <v>0</v>
      </c>
      <c r="E12" s="144">
        <f t="shared" si="0"/>
        <v>0</v>
      </c>
      <c r="F12" s="146"/>
      <c r="G12" s="148"/>
      <c r="I12" s="122"/>
    </row>
    <row r="13" spans="1:9" s="121" customFormat="1" ht="15.75" x14ac:dyDescent="0.2">
      <c r="A13" s="199"/>
      <c r="B13" s="146"/>
      <c r="C13" s="147">
        <v>0</v>
      </c>
      <c r="D13" s="147">
        <v>0</v>
      </c>
      <c r="E13" s="144">
        <f t="shared" si="0"/>
        <v>0</v>
      </c>
      <c r="F13" s="146"/>
      <c r="G13" s="148"/>
      <c r="I13" s="122"/>
    </row>
    <row r="14" spans="1:9" s="121" customFormat="1" ht="15.75" x14ac:dyDescent="0.2">
      <c r="A14" s="199"/>
      <c r="B14" s="146"/>
      <c r="C14" s="147">
        <v>0</v>
      </c>
      <c r="D14" s="147">
        <v>0</v>
      </c>
      <c r="E14" s="144">
        <f t="shared" si="0"/>
        <v>0</v>
      </c>
      <c r="F14" s="146"/>
      <c r="G14" s="148"/>
      <c r="I14" s="122"/>
    </row>
    <row r="15" spans="1:9" s="121" customFormat="1" ht="15.75" x14ac:dyDescent="0.2">
      <c r="A15" s="199"/>
      <c r="B15" s="146"/>
      <c r="C15" s="147">
        <v>0</v>
      </c>
      <c r="D15" s="147">
        <v>0</v>
      </c>
      <c r="E15" s="144">
        <f t="shared" si="0"/>
        <v>0</v>
      </c>
      <c r="F15" s="146"/>
      <c r="G15" s="148"/>
      <c r="I15" s="122"/>
    </row>
    <row r="16" spans="1:9" s="121" customFormat="1" ht="15.75" x14ac:dyDescent="0.2">
      <c r="A16" s="199"/>
      <c r="B16" s="146"/>
      <c r="C16" s="147">
        <v>0</v>
      </c>
      <c r="D16" s="147">
        <v>0</v>
      </c>
      <c r="E16" s="144">
        <f t="shared" si="0"/>
        <v>0</v>
      </c>
      <c r="F16" s="146"/>
      <c r="G16" s="148"/>
      <c r="I16" s="122"/>
    </row>
    <row r="17" spans="1:9" s="121" customFormat="1" ht="15.75" x14ac:dyDescent="0.2">
      <c r="A17" s="200"/>
      <c r="B17" s="149"/>
      <c r="C17" s="147">
        <v>0</v>
      </c>
      <c r="D17" s="147">
        <v>0</v>
      </c>
      <c r="E17" s="144">
        <f t="shared" si="0"/>
        <v>0</v>
      </c>
      <c r="F17" s="149"/>
      <c r="G17" s="150"/>
      <c r="I17" s="122"/>
    </row>
    <row r="18" spans="1:9" s="123" customFormat="1" ht="16.5" thickBot="1" x14ac:dyDescent="0.25">
      <c r="A18" s="134" t="s">
        <v>67</v>
      </c>
      <c r="B18" s="151"/>
      <c r="C18" s="152">
        <f>SUM(C9:C17)</f>
        <v>0</v>
      </c>
      <c r="D18" s="152">
        <f>SUM(D9:D17)</f>
        <v>0</v>
      </c>
      <c r="E18" s="153">
        <f>SUM(E9:E17)</f>
        <v>0</v>
      </c>
      <c r="F18" s="151"/>
      <c r="G18" s="154"/>
      <c r="I18" s="124"/>
    </row>
    <row r="19" spans="1:9" s="121" customFormat="1" ht="15.75" x14ac:dyDescent="0.2">
      <c r="A19" s="155"/>
      <c r="B19" s="156"/>
      <c r="C19" s="157"/>
      <c r="D19" s="157"/>
      <c r="E19" s="158"/>
      <c r="F19" s="159"/>
      <c r="G19" s="160"/>
      <c r="I19" s="122"/>
    </row>
    <row r="20" spans="1:9" s="121" customFormat="1" ht="15.75" x14ac:dyDescent="0.2">
      <c r="A20" s="198"/>
      <c r="B20" s="142"/>
      <c r="C20" s="143">
        <v>0</v>
      </c>
      <c r="D20" s="143">
        <v>0</v>
      </c>
      <c r="E20" s="144">
        <f>SUM(C20:D20)</f>
        <v>0</v>
      </c>
      <c r="F20" s="142"/>
      <c r="G20" s="145"/>
      <c r="I20" s="122"/>
    </row>
    <row r="21" spans="1:9" s="121" customFormat="1" ht="15.75" x14ac:dyDescent="0.2">
      <c r="A21" s="199"/>
      <c r="B21" s="146"/>
      <c r="C21" s="147">
        <v>0</v>
      </c>
      <c r="D21" s="147">
        <v>0</v>
      </c>
      <c r="E21" s="144">
        <f t="shared" ref="E21:E27" si="1">SUM(C21:D21)</f>
        <v>0</v>
      </c>
      <c r="F21" s="146"/>
      <c r="G21" s="148"/>
      <c r="I21" s="122"/>
    </row>
    <row r="22" spans="1:9" s="121" customFormat="1" ht="15.75" x14ac:dyDescent="0.2">
      <c r="A22" s="199"/>
      <c r="B22" s="146"/>
      <c r="C22" s="147">
        <v>0</v>
      </c>
      <c r="D22" s="147">
        <v>0</v>
      </c>
      <c r="E22" s="144">
        <f t="shared" si="1"/>
        <v>0</v>
      </c>
      <c r="F22" s="146"/>
      <c r="G22" s="148"/>
      <c r="I22" s="122"/>
    </row>
    <row r="23" spans="1:9" s="121" customFormat="1" ht="15.75" x14ac:dyDescent="0.2">
      <c r="A23" s="199"/>
      <c r="B23" s="146"/>
      <c r="C23" s="147">
        <v>0</v>
      </c>
      <c r="D23" s="147">
        <v>0</v>
      </c>
      <c r="E23" s="144">
        <f t="shared" si="1"/>
        <v>0</v>
      </c>
      <c r="F23" s="146"/>
      <c r="G23" s="148"/>
      <c r="I23" s="122"/>
    </row>
    <row r="24" spans="1:9" s="121" customFormat="1" ht="15.75" x14ac:dyDescent="0.2">
      <c r="A24" s="199"/>
      <c r="B24" s="146"/>
      <c r="C24" s="147">
        <v>0</v>
      </c>
      <c r="D24" s="147">
        <v>0</v>
      </c>
      <c r="E24" s="144">
        <f t="shared" si="1"/>
        <v>0</v>
      </c>
      <c r="F24" s="146"/>
      <c r="G24" s="148"/>
      <c r="I24" s="122"/>
    </row>
    <row r="25" spans="1:9" s="121" customFormat="1" ht="15.75" x14ac:dyDescent="0.2">
      <c r="A25" s="199"/>
      <c r="B25" s="146"/>
      <c r="C25" s="147">
        <v>0</v>
      </c>
      <c r="D25" s="147">
        <v>0</v>
      </c>
      <c r="E25" s="144">
        <f t="shared" si="1"/>
        <v>0</v>
      </c>
      <c r="F25" s="146"/>
      <c r="G25" s="148"/>
      <c r="I25" s="122"/>
    </row>
    <row r="26" spans="1:9" s="121" customFormat="1" ht="15.75" x14ac:dyDescent="0.2">
      <c r="A26" s="199"/>
      <c r="B26" s="146"/>
      <c r="C26" s="147">
        <v>0</v>
      </c>
      <c r="D26" s="147">
        <v>0</v>
      </c>
      <c r="E26" s="144">
        <f t="shared" si="1"/>
        <v>0</v>
      </c>
      <c r="F26" s="146"/>
      <c r="G26" s="148"/>
      <c r="I26" s="122"/>
    </row>
    <row r="27" spans="1:9" s="121" customFormat="1" ht="15.75" x14ac:dyDescent="0.2">
      <c r="A27" s="199"/>
      <c r="B27" s="146"/>
      <c r="C27" s="147">
        <v>0</v>
      </c>
      <c r="D27" s="147">
        <v>0</v>
      </c>
      <c r="E27" s="144">
        <f t="shared" si="1"/>
        <v>0</v>
      </c>
      <c r="F27" s="149"/>
      <c r="G27" s="150"/>
      <c r="I27" s="122"/>
    </row>
    <row r="28" spans="1:9" s="123" customFormat="1" ht="16.5" thickBot="1" x14ac:dyDescent="0.25">
      <c r="A28" s="134" t="s">
        <v>67</v>
      </c>
      <c r="B28" s="151"/>
      <c r="C28" s="152">
        <f>SUM(C20:C27)</f>
        <v>0</v>
      </c>
      <c r="D28" s="152">
        <f>SUM(D20:D27)</f>
        <v>0</v>
      </c>
      <c r="E28" s="153">
        <f>SUM(E20:E27)</f>
        <v>0</v>
      </c>
      <c r="F28" s="161"/>
      <c r="G28" s="162"/>
      <c r="I28" s="124"/>
    </row>
    <row r="29" spans="1:9" s="121" customFormat="1" ht="15.75" x14ac:dyDescent="0.2">
      <c r="A29" s="155"/>
      <c r="B29" s="156"/>
      <c r="C29" s="157"/>
      <c r="D29" s="157"/>
      <c r="E29" s="158"/>
      <c r="F29" s="159"/>
      <c r="G29" s="163"/>
      <c r="I29" s="122"/>
    </row>
    <row r="30" spans="1:9" s="121" customFormat="1" ht="15.75" x14ac:dyDescent="0.2">
      <c r="A30" s="198"/>
      <c r="B30" s="142"/>
      <c r="C30" s="143">
        <v>0</v>
      </c>
      <c r="D30" s="143">
        <v>0</v>
      </c>
      <c r="E30" s="144">
        <f>SUM(C30:D30)</f>
        <v>0</v>
      </c>
      <c r="F30" s="142"/>
      <c r="G30" s="145"/>
      <c r="I30" s="122"/>
    </row>
    <row r="31" spans="1:9" s="121" customFormat="1" ht="15.75" x14ac:dyDescent="0.2">
      <c r="A31" s="199"/>
      <c r="B31" s="146"/>
      <c r="C31" s="147">
        <v>0</v>
      </c>
      <c r="D31" s="147">
        <v>0</v>
      </c>
      <c r="E31" s="144">
        <f t="shared" ref="E31:E38" si="2">SUM(C31:D31)</f>
        <v>0</v>
      </c>
      <c r="F31" s="146"/>
      <c r="G31" s="148"/>
      <c r="I31" s="122"/>
    </row>
    <row r="32" spans="1:9" s="121" customFormat="1" ht="15.75" x14ac:dyDescent="0.2">
      <c r="A32" s="199"/>
      <c r="B32" s="146"/>
      <c r="C32" s="147">
        <v>0</v>
      </c>
      <c r="D32" s="147">
        <v>0</v>
      </c>
      <c r="E32" s="144">
        <f t="shared" si="2"/>
        <v>0</v>
      </c>
      <c r="F32" s="146"/>
      <c r="G32" s="148"/>
      <c r="I32" s="122"/>
    </row>
    <row r="33" spans="1:9" s="121" customFormat="1" ht="15.75" x14ac:dyDescent="0.2">
      <c r="A33" s="199"/>
      <c r="B33" s="146"/>
      <c r="C33" s="147">
        <v>0</v>
      </c>
      <c r="D33" s="147">
        <v>0</v>
      </c>
      <c r="E33" s="144">
        <f t="shared" si="2"/>
        <v>0</v>
      </c>
      <c r="F33" s="146"/>
      <c r="G33" s="148"/>
      <c r="I33" s="122"/>
    </row>
    <row r="34" spans="1:9" s="121" customFormat="1" ht="15.75" x14ac:dyDescent="0.2">
      <c r="A34" s="199"/>
      <c r="B34" s="146"/>
      <c r="C34" s="147">
        <v>0</v>
      </c>
      <c r="D34" s="147">
        <v>0</v>
      </c>
      <c r="E34" s="144">
        <f t="shared" si="2"/>
        <v>0</v>
      </c>
      <c r="F34" s="146"/>
      <c r="G34" s="148"/>
      <c r="I34" s="122"/>
    </row>
    <row r="35" spans="1:9" s="121" customFormat="1" ht="15.75" x14ac:dyDescent="0.2">
      <c r="A35" s="199"/>
      <c r="B35" s="146"/>
      <c r="C35" s="147">
        <v>0</v>
      </c>
      <c r="D35" s="147">
        <v>0</v>
      </c>
      <c r="E35" s="144">
        <f t="shared" si="2"/>
        <v>0</v>
      </c>
      <c r="F35" s="146"/>
      <c r="G35" s="148"/>
      <c r="I35" s="122"/>
    </row>
    <row r="36" spans="1:9" s="121" customFormat="1" ht="15.75" x14ac:dyDescent="0.2">
      <c r="A36" s="199"/>
      <c r="B36" s="146"/>
      <c r="C36" s="147">
        <v>0</v>
      </c>
      <c r="D36" s="147">
        <v>0</v>
      </c>
      <c r="E36" s="144">
        <f t="shared" si="2"/>
        <v>0</v>
      </c>
      <c r="F36" s="146"/>
      <c r="G36" s="148"/>
      <c r="I36" s="122"/>
    </row>
    <row r="37" spans="1:9" s="121" customFormat="1" ht="15.75" x14ac:dyDescent="0.2">
      <c r="A37" s="199"/>
      <c r="B37" s="146"/>
      <c r="C37" s="147">
        <v>0</v>
      </c>
      <c r="D37" s="147">
        <v>0</v>
      </c>
      <c r="E37" s="144">
        <f t="shared" si="2"/>
        <v>0</v>
      </c>
      <c r="F37" s="146"/>
      <c r="G37" s="148"/>
      <c r="I37" s="122"/>
    </row>
    <row r="38" spans="1:9" s="121" customFormat="1" ht="15.75" x14ac:dyDescent="0.2">
      <c r="A38" s="199"/>
      <c r="B38" s="146"/>
      <c r="C38" s="147">
        <v>0</v>
      </c>
      <c r="D38" s="147">
        <v>0</v>
      </c>
      <c r="E38" s="144">
        <f t="shared" si="2"/>
        <v>0</v>
      </c>
      <c r="F38" s="149"/>
      <c r="G38" s="150"/>
      <c r="I38" s="122"/>
    </row>
    <row r="39" spans="1:9" s="123" customFormat="1" ht="16.5" thickBot="1" x14ac:dyDescent="0.25">
      <c r="A39" s="134" t="s">
        <v>67</v>
      </c>
      <c r="B39" s="151"/>
      <c r="C39" s="152">
        <f>SUM(C30:C38)</f>
        <v>0</v>
      </c>
      <c r="D39" s="152">
        <f>SUM(D30:D38)</f>
        <v>0</v>
      </c>
      <c r="E39" s="153">
        <f>SUM(E30:E38)</f>
        <v>0</v>
      </c>
      <c r="F39" s="161"/>
      <c r="G39" s="162"/>
      <c r="I39" s="124"/>
    </row>
    <row r="40" spans="1:9" s="121" customFormat="1" ht="15.75" x14ac:dyDescent="0.2">
      <c r="A40" s="155"/>
      <c r="B40" s="156"/>
      <c r="C40" s="157"/>
      <c r="D40" s="157"/>
      <c r="E40" s="158"/>
      <c r="F40" s="159"/>
      <c r="G40" s="163"/>
      <c r="I40" s="122"/>
    </row>
    <row r="41" spans="1:9" s="121" customFormat="1" ht="15.75" x14ac:dyDescent="0.2">
      <c r="A41" s="198"/>
      <c r="B41" s="142"/>
      <c r="C41" s="143">
        <v>0</v>
      </c>
      <c r="D41" s="143">
        <v>0</v>
      </c>
      <c r="E41" s="144">
        <f>SUM(C41:D41)</f>
        <v>0</v>
      </c>
      <c r="F41" s="142"/>
      <c r="G41" s="145"/>
      <c r="I41" s="122"/>
    </row>
    <row r="42" spans="1:9" s="121" customFormat="1" ht="15.75" x14ac:dyDescent="0.2">
      <c r="A42" s="199"/>
      <c r="B42" s="146"/>
      <c r="C42" s="147">
        <v>0</v>
      </c>
      <c r="D42" s="147">
        <v>0</v>
      </c>
      <c r="E42" s="144">
        <f t="shared" ref="E42:E44" si="3">SUM(C42:D42)</f>
        <v>0</v>
      </c>
      <c r="F42" s="146"/>
      <c r="G42" s="148"/>
      <c r="I42" s="122"/>
    </row>
    <row r="43" spans="1:9" s="121" customFormat="1" ht="15.75" x14ac:dyDescent="0.2">
      <c r="A43" s="199"/>
      <c r="B43" s="146"/>
      <c r="C43" s="147">
        <v>0</v>
      </c>
      <c r="D43" s="147">
        <v>0</v>
      </c>
      <c r="E43" s="144">
        <f t="shared" si="3"/>
        <v>0</v>
      </c>
      <c r="F43" s="146"/>
      <c r="G43" s="148"/>
      <c r="I43" s="122"/>
    </row>
    <row r="44" spans="1:9" s="121" customFormat="1" ht="15.75" x14ac:dyDescent="0.2">
      <c r="A44" s="199"/>
      <c r="B44" s="146"/>
      <c r="C44" s="147">
        <v>0</v>
      </c>
      <c r="D44" s="147">
        <v>0</v>
      </c>
      <c r="E44" s="144">
        <f t="shared" si="3"/>
        <v>0</v>
      </c>
      <c r="F44" s="149"/>
      <c r="G44" s="150"/>
      <c r="I44" s="122"/>
    </row>
    <row r="45" spans="1:9" s="123" customFormat="1" ht="16.5" thickBot="1" x14ac:dyDescent="0.25">
      <c r="A45" s="135" t="s">
        <v>67</v>
      </c>
      <c r="B45" s="164"/>
      <c r="C45" s="165">
        <f>SUM(C41:C44)</f>
        <v>0</v>
      </c>
      <c r="D45" s="165">
        <f>SUM(D41:D44)</f>
        <v>0</v>
      </c>
      <c r="E45" s="166">
        <f>SUM(E41:E44)</f>
        <v>0</v>
      </c>
      <c r="F45" s="161"/>
      <c r="G45" s="162"/>
      <c r="I45" s="124"/>
    </row>
    <row r="46" spans="1:9" s="125" customFormat="1" ht="26.25" customHeight="1" thickBot="1" x14ac:dyDescent="0.25">
      <c r="A46" s="266" t="s">
        <v>66</v>
      </c>
      <c r="B46" s="267"/>
      <c r="C46" s="167">
        <f>SUM(C18,C28,C39,C45)</f>
        <v>0</v>
      </c>
      <c r="D46" s="167">
        <f>SUM(D18,D28,D39,D45)</f>
        <v>0</v>
      </c>
      <c r="E46" s="167">
        <f>SUM(C46:D46)</f>
        <v>0</v>
      </c>
      <c r="F46" s="168"/>
      <c r="G46" s="169"/>
      <c r="I46" s="126"/>
    </row>
    <row r="47" spans="1:9" s="121" customFormat="1" ht="31.5" x14ac:dyDescent="0.2">
      <c r="A47" s="201" t="s">
        <v>65</v>
      </c>
      <c r="B47" s="159"/>
      <c r="C47" s="170"/>
      <c r="D47" s="170"/>
      <c r="E47" s="171"/>
      <c r="F47" s="159"/>
      <c r="G47" s="163"/>
      <c r="I47" s="122"/>
    </row>
    <row r="48" spans="1:9" s="121" customFormat="1" ht="15.75" x14ac:dyDescent="0.2">
      <c r="A48" s="198"/>
      <c r="B48" s="142"/>
      <c r="C48" s="143">
        <v>0</v>
      </c>
      <c r="D48" s="143">
        <v>0</v>
      </c>
      <c r="E48" s="144">
        <f>SUM(C48:D48)</f>
        <v>0</v>
      </c>
      <c r="F48" s="142"/>
      <c r="G48" s="145"/>
      <c r="I48" s="122"/>
    </row>
    <row r="49" spans="1:10 16384:16384" s="121" customFormat="1" ht="15.75" x14ac:dyDescent="0.2">
      <c r="A49" s="199"/>
      <c r="B49" s="146"/>
      <c r="C49" s="147">
        <v>0</v>
      </c>
      <c r="D49" s="147">
        <v>0</v>
      </c>
      <c r="E49" s="144">
        <f t="shared" ref="E49:E51" si="4">SUM(C49:D49)</f>
        <v>0</v>
      </c>
      <c r="F49" s="146"/>
      <c r="G49" s="148"/>
      <c r="I49" s="122"/>
      <c r="XFD49" s="121">
        <f>SUM(A49:XFC49)</f>
        <v>0</v>
      </c>
    </row>
    <row r="50" spans="1:10 16384:16384" s="121" customFormat="1" ht="15.75" x14ac:dyDescent="0.2">
      <c r="A50" s="199"/>
      <c r="B50" s="146"/>
      <c r="C50" s="147">
        <v>0</v>
      </c>
      <c r="D50" s="147">
        <v>0</v>
      </c>
      <c r="E50" s="144">
        <f t="shared" si="4"/>
        <v>0</v>
      </c>
      <c r="F50" s="146"/>
      <c r="G50" s="148"/>
      <c r="I50" s="122"/>
    </row>
    <row r="51" spans="1:10 16384:16384" s="121" customFormat="1" ht="15.75" x14ac:dyDescent="0.2">
      <c r="A51" s="199"/>
      <c r="B51" s="146"/>
      <c r="C51" s="147">
        <v>0</v>
      </c>
      <c r="D51" s="147">
        <v>0</v>
      </c>
      <c r="E51" s="144">
        <f t="shared" si="4"/>
        <v>0</v>
      </c>
      <c r="F51" s="149"/>
      <c r="G51" s="150"/>
      <c r="I51" s="122" t="s">
        <v>2</v>
      </c>
      <c r="J51" s="121" t="s">
        <v>2</v>
      </c>
    </row>
    <row r="52" spans="1:10 16384:16384" s="123" customFormat="1" ht="16.5" thickBot="1" x14ac:dyDescent="0.25">
      <c r="A52" s="134" t="s">
        <v>67</v>
      </c>
      <c r="B52" s="151"/>
      <c r="C52" s="152">
        <f>SUM(C48:C51)</f>
        <v>0</v>
      </c>
      <c r="D52" s="152">
        <f>SUM(D48:D51)</f>
        <v>0</v>
      </c>
      <c r="E52" s="153">
        <f>SUM(E48:E51)</f>
        <v>0</v>
      </c>
      <c r="F52" s="161"/>
      <c r="G52" s="162"/>
      <c r="I52" s="124"/>
    </row>
    <row r="53" spans="1:10 16384:16384" s="127" customFormat="1" ht="23.25" customHeight="1" x14ac:dyDescent="0.2">
      <c r="A53" s="172" t="s">
        <v>0</v>
      </c>
      <c r="B53" s="173"/>
      <c r="C53" s="174">
        <f>SUM(C18,C28,C39,C45,C52)</f>
        <v>0</v>
      </c>
      <c r="D53" s="174">
        <f>SUM(D18,D28,D39,D45,D52)</f>
        <v>0</v>
      </c>
      <c r="E53" s="174">
        <f>SUM(C53:D53)</f>
        <v>0</v>
      </c>
      <c r="F53" s="175"/>
      <c r="G53" s="176"/>
      <c r="I53" s="128"/>
    </row>
    <row r="54" spans="1:10 16384:16384" s="121" customFormat="1" ht="16.5" thickBot="1" x14ac:dyDescent="0.25">
      <c r="A54" s="177"/>
      <c r="B54" s="178"/>
      <c r="C54" s="178"/>
      <c r="D54" s="179"/>
      <c r="E54" s="179"/>
      <c r="F54" s="179"/>
      <c r="G54" s="180"/>
      <c r="I54" s="122"/>
    </row>
    <row r="55" spans="1:10 16384:16384" s="121" customFormat="1" ht="21" thickBot="1" x14ac:dyDescent="0.25">
      <c r="A55" s="177"/>
      <c r="B55" s="190"/>
      <c r="C55" s="264" t="s">
        <v>88</v>
      </c>
      <c r="D55" s="265"/>
      <c r="E55" s="194">
        <v>0</v>
      </c>
      <c r="F55" s="191"/>
      <c r="G55" s="180"/>
      <c r="I55" s="122"/>
    </row>
    <row r="56" spans="1:10 16384:16384" s="121" customFormat="1" ht="21" thickBot="1" x14ac:dyDescent="0.25">
      <c r="A56" s="177"/>
      <c r="B56" s="190"/>
      <c r="C56" s="193"/>
      <c r="D56" s="193"/>
      <c r="E56" s="192"/>
      <c r="F56" s="191"/>
      <c r="G56" s="180"/>
      <c r="I56" s="122"/>
    </row>
    <row r="57" spans="1:10 16384:16384" s="121" customFormat="1" ht="21" thickBot="1" x14ac:dyDescent="0.25">
      <c r="A57" s="177"/>
      <c r="B57" s="190"/>
      <c r="C57" s="195" t="s">
        <v>73</v>
      </c>
      <c r="D57" s="197"/>
      <c r="E57" s="196">
        <f>IF(E53=0,0,D53/E53)</f>
        <v>0</v>
      </c>
      <c r="F57" s="191" t="s">
        <v>74</v>
      </c>
      <c r="G57" s="180"/>
      <c r="I57" s="122"/>
    </row>
    <row r="58" spans="1:10 16384:16384" s="121" customFormat="1" ht="21" thickBot="1" x14ac:dyDescent="0.25">
      <c r="A58" s="181"/>
      <c r="B58" s="182"/>
      <c r="C58" s="195" t="s">
        <v>72</v>
      </c>
      <c r="D58" s="197"/>
      <c r="E58" s="196">
        <f>IF(E53=0,0,'Budget - Activité 6'!$E$52/E46)</f>
        <v>0</v>
      </c>
      <c r="F58" s="183" t="s">
        <v>75</v>
      </c>
      <c r="G58" s="184"/>
      <c r="I58" s="122"/>
    </row>
    <row r="59" spans="1:10 16384:16384" s="121" customFormat="1" ht="18.75" thickBot="1" x14ac:dyDescent="0.3">
      <c r="A59" s="113"/>
      <c r="B59" s="113"/>
      <c r="C59" s="114"/>
      <c r="D59" s="114"/>
      <c r="E59" s="114"/>
      <c r="F59" s="113"/>
      <c r="G59" s="113"/>
      <c r="I59" s="122"/>
    </row>
    <row r="60" spans="1:10 16384:16384" s="129" customFormat="1" ht="31.5" customHeight="1" x14ac:dyDescent="0.2">
      <c r="A60" s="271" t="s">
        <v>58</v>
      </c>
      <c r="B60" s="272"/>
      <c r="C60" s="272"/>
      <c r="D60" s="272"/>
      <c r="E60" s="272"/>
      <c r="F60" s="272"/>
      <c r="G60" s="273"/>
      <c r="I60" s="130"/>
    </row>
    <row r="61" spans="1:10 16384:16384" s="131" customFormat="1" ht="18" x14ac:dyDescent="0.2">
      <c r="A61" s="268" t="s">
        <v>59</v>
      </c>
      <c r="B61" s="269"/>
      <c r="C61" s="269"/>
      <c r="D61" s="269"/>
      <c r="E61" s="269"/>
      <c r="F61" s="269"/>
      <c r="G61" s="270"/>
      <c r="I61" s="132"/>
    </row>
    <row r="62" spans="1:10 16384:16384" s="129" customFormat="1" ht="50.25" customHeight="1" x14ac:dyDescent="0.2">
      <c r="A62" s="253" t="s">
        <v>60</v>
      </c>
      <c r="B62" s="254"/>
      <c r="C62" s="254"/>
      <c r="D62" s="254"/>
      <c r="E62" s="254"/>
      <c r="F62" s="254"/>
      <c r="G62" s="255"/>
      <c r="I62" s="130"/>
    </row>
    <row r="63" spans="1:10 16384:16384" s="131" customFormat="1" ht="18" x14ac:dyDescent="0.2">
      <c r="A63" s="268" t="s">
        <v>61</v>
      </c>
      <c r="B63" s="269"/>
      <c r="C63" s="269"/>
      <c r="D63" s="269"/>
      <c r="E63" s="269"/>
      <c r="F63" s="269"/>
      <c r="G63" s="270"/>
      <c r="I63" s="132"/>
    </row>
    <row r="64" spans="1:10 16384:16384" s="129" customFormat="1" ht="17.25" customHeight="1" x14ac:dyDescent="0.2">
      <c r="A64" s="247" t="s">
        <v>62</v>
      </c>
      <c r="B64" s="248"/>
      <c r="C64" s="248"/>
      <c r="D64" s="248"/>
      <c r="E64" s="248"/>
      <c r="F64" s="248"/>
      <c r="G64" s="249"/>
      <c r="I64" s="130"/>
    </row>
    <row r="65" spans="1:9" s="131" customFormat="1" ht="18" x14ac:dyDescent="0.2">
      <c r="A65" s="268" t="s">
        <v>63</v>
      </c>
      <c r="B65" s="269"/>
      <c r="C65" s="269"/>
      <c r="D65" s="269"/>
      <c r="E65" s="269"/>
      <c r="F65" s="269"/>
      <c r="G65" s="270"/>
      <c r="I65" s="132"/>
    </row>
    <row r="66" spans="1:9" s="129" customFormat="1" ht="31.5" customHeight="1" thickBot="1" x14ac:dyDescent="0.25">
      <c r="A66" s="250" t="s">
        <v>64</v>
      </c>
      <c r="B66" s="251"/>
      <c r="C66" s="251"/>
      <c r="D66" s="251"/>
      <c r="E66" s="251"/>
      <c r="F66" s="251"/>
      <c r="G66" s="252"/>
      <c r="I66" s="130"/>
    </row>
  </sheetData>
  <sheetProtection sheet="1" objects="1" scenarios="1" insertRows="0" deleteRows="0" selectLockedCells="1"/>
  <mergeCells count="12">
    <mergeCell ref="A66:G66"/>
    <mergeCell ref="A1:G1"/>
    <mergeCell ref="B2:G2"/>
    <mergeCell ref="B4:G4"/>
    <mergeCell ref="A46:B46"/>
    <mergeCell ref="C55:D55"/>
    <mergeCell ref="A60:G60"/>
    <mergeCell ref="A61:G61"/>
    <mergeCell ref="A62:G62"/>
    <mergeCell ref="A63:G63"/>
    <mergeCell ref="A64:G64"/>
    <mergeCell ref="A65:G65"/>
  </mergeCells>
  <conditionalFormatting sqref="E57:E58">
    <cfRule type="cellIs" dxfId="3" priority="1" operator="equal">
      <formula>0</formula>
    </cfRule>
    <cfRule type="cellIs" dxfId="2" priority="2" operator="greaterThan">
      <formula>0.25</formula>
    </cfRule>
  </conditionalFormatting>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57"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Financement</vt:lpstr>
      <vt:lpstr>Sommaire du budget</vt:lpstr>
      <vt:lpstr>Budget - Activité 1</vt:lpstr>
      <vt:lpstr>Budget - Activité 2</vt:lpstr>
      <vt:lpstr>Budget - Activité 3</vt:lpstr>
      <vt:lpstr>Budget - Activité 4</vt:lpstr>
      <vt:lpstr>Budget - Activité 5</vt:lpstr>
      <vt:lpstr>Budget - Activité 6</vt:lpstr>
      <vt:lpstr>Budget - Activité 7</vt:lpstr>
      <vt:lpstr>'Budget - Activité 1'!Print_Area</vt:lpstr>
      <vt:lpstr>'Budget - Activité 2'!Print_Area</vt:lpstr>
      <vt:lpstr>'Budget - Activité 3'!Print_Area</vt:lpstr>
      <vt:lpstr>'Budget - Activité 4'!Print_Area</vt:lpstr>
      <vt:lpstr>'Budget - Activité 5'!Print_Area</vt:lpstr>
      <vt:lpstr>'Budget - Activité 6'!Print_Area</vt:lpstr>
      <vt:lpstr>'Budget - Activité 7'!Print_Area</vt:lpstr>
      <vt:lpstr>Financement!Print_Area</vt:lpstr>
      <vt:lpstr>Instructions!Print_Area</vt:lpstr>
      <vt:lpstr>'Sommaire du budget'!Print_Area</vt:lpstr>
      <vt:lpstr>'Budget - Activité 1'!Print_Titles</vt:lpstr>
      <vt:lpstr>'Budget - Activité 2'!Print_Titles</vt:lpstr>
      <vt:lpstr>'Budget - Activité 3'!Print_Titles</vt:lpstr>
      <vt:lpstr>'Budget - Activité 4'!Print_Titles</vt:lpstr>
      <vt:lpstr>'Budget - Activité 5'!Print_Titles</vt:lpstr>
      <vt:lpstr>'Budget - Activité 6'!Print_Titles</vt:lpstr>
      <vt:lpstr>'Budget - Activité 7'!Print_Titles</vt:lpstr>
    </vt:vector>
  </TitlesOfParts>
  <Company>OMDC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Amrit Randhawa</cp:lastModifiedBy>
  <cp:lastPrinted>2020-08-04T21:06:47Z</cp:lastPrinted>
  <dcterms:created xsi:type="dcterms:W3CDTF">2009-05-01T17:17:34Z</dcterms:created>
  <dcterms:modified xsi:type="dcterms:W3CDTF">2021-08-05T16:05:31Z</dcterms:modified>
</cp:coreProperties>
</file>